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460" tabRatio="655" activeTab="1"/>
  </bookViews>
  <sheets>
    <sheet name="人數總表" sheetId="1" r:id="rId1"/>
    <sheet name="各系所科明細表" sheetId="2" r:id="rId2"/>
  </sheets>
  <definedNames>
    <definedName name="_xlnm.Print_Area" localSheetId="0">'人數總表'!$A$1:$M$34</definedName>
    <definedName name="_xlnm.Print_Area" localSheetId="1">'各系所科明細表'!$A$1:$X$100</definedName>
    <definedName name="_xlnm.Print_Titles" localSheetId="1">'各系所科明細表'!$1:$2</definedName>
  </definedNames>
  <calcPr fullCalcOnLoad="1"/>
</workbook>
</file>

<file path=xl/sharedStrings.xml><?xml version="1.0" encoding="utf-8"?>
<sst xmlns="http://schemas.openxmlformats.org/spreadsheetml/2006/main" count="352" uniqueCount="78">
  <si>
    <t>系科別</t>
  </si>
  <si>
    <t>研究所</t>
  </si>
  <si>
    <t>大學部</t>
  </si>
  <si>
    <t>專科部</t>
  </si>
  <si>
    <t>在學人數
合計</t>
  </si>
  <si>
    <t>碩士班</t>
  </si>
  <si>
    <t>夜四技</t>
  </si>
  <si>
    <t>夜二技</t>
  </si>
  <si>
    <t>進院
二技</t>
  </si>
  <si>
    <t>進修
專校</t>
  </si>
  <si>
    <t>國貿系</t>
  </si>
  <si>
    <t>企管系</t>
  </si>
  <si>
    <t>財金系</t>
  </si>
  <si>
    <t>應英系</t>
  </si>
  <si>
    <t>資管系</t>
  </si>
  <si>
    <t>會資系</t>
  </si>
  <si>
    <t>行管系</t>
  </si>
  <si>
    <t>應日系</t>
  </si>
  <si>
    <t>多設系</t>
  </si>
  <si>
    <t>商管系</t>
  </si>
  <si>
    <t>合計</t>
  </si>
  <si>
    <t>一年級　</t>
  </si>
  <si>
    <t>小計</t>
  </si>
  <si>
    <t>班數</t>
  </si>
  <si>
    <t>二年級　</t>
  </si>
  <si>
    <t>小計　</t>
  </si>
  <si>
    <t>男　</t>
  </si>
  <si>
    <t>女　</t>
  </si>
  <si>
    <t>班數　總計</t>
  </si>
  <si>
    <t>三年級　</t>
  </si>
  <si>
    <t>所別　</t>
  </si>
  <si>
    <t>系別　</t>
  </si>
  <si>
    <t>四年級　</t>
  </si>
  <si>
    <t>延修生</t>
  </si>
  <si>
    <t>人數
總計　</t>
  </si>
  <si>
    <t>人數
總計　</t>
  </si>
  <si>
    <t>應英科</t>
  </si>
  <si>
    <t>不含
延修</t>
  </si>
  <si>
    <t>班級數
合計</t>
  </si>
  <si>
    <t>休閒系</t>
  </si>
  <si>
    <t>休閒系</t>
  </si>
  <si>
    <t>資管系</t>
  </si>
  <si>
    <t>行管系</t>
  </si>
  <si>
    <t>雙軌
四技</t>
  </si>
  <si>
    <t>雙軌
四技</t>
  </si>
  <si>
    <t>國貿系</t>
  </si>
  <si>
    <t>企管系</t>
  </si>
  <si>
    <t>自辦專班
二技</t>
  </si>
  <si>
    <t>自辦專班
二技</t>
  </si>
  <si>
    <t>自辦專班
四技</t>
  </si>
  <si>
    <t>夜四技</t>
  </si>
  <si>
    <t>夜二技</t>
  </si>
  <si>
    <t>進院
二技</t>
  </si>
  <si>
    <t>自辦專班
四技</t>
  </si>
  <si>
    <r>
      <rPr>
        <sz val="14"/>
        <color indexed="8"/>
        <rFont val="標楷體"/>
        <family val="4"/>
      </rPr>
      <t>【進修學院二技】在學學生計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</si>
  <si>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【進修專校二專】在學學生計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</si>
  <si>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t>企業管理系服務業經營管理碩士在職專班金融科技組</t>
  </si>
  <si>
    <t>企業管理系服務業經營管理碩士在職專班</t>
  </si>
  <si>
    <r>
      <rPr>
        <sz val="12"/>
        <color indexed="8"/>
        <rFont val="標楷體"/>
        <family val="4"/>
      </rPr>
      <t>（</t>
    </r>
    <r>
      <rPr>
        <sz val="12"/>
        <color indexed="8"/>
        <rFont val="Arial"/>
        <family val="2"/>
      </rPr>
      <t xml:space="preserve">107/10/15 </t>
    </r>
    <r>
      <rPr>
        <sz val="12"/>
        <color indexed="8"/>
        <rFont val="標楷體"/>
        <family val="4"/>
      </rPr>
      <t>雲科大填報數據）</t>
    </r>
  </si>
  <si>
    <r>
      <rPr>
        <sz val="14"/>
        <color indexed="8"/>
        <rFont val="標楷體"/>
        <family val="4"/>
      </rPr>
      <t>【四技自辦專班】在學學生計</t>
    </r>
    <r>
      <rPr>
        <sz val="14"/>
        <color indexed="8"/>
        <rFont val="Arial"/>
        <family val="2"/>
      </rPr>
      <t>215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5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</si>
  <si>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【雙軌四技】在學學生計</t>
    </r>
    <r>
      <rPr>
        <sz val="14"/>
        <color indexed="8"/>
        <rFont val="Arial"/>
        <family val="2"/>
      </rPr>
      <t>209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7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</si>
  <si>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【四技在營專班】在學學生計</t>
    </r>
    <r>
      <rPr>
        <sz val="14"/>
        <color indexed="8"/>
        <rFont val="Arial"/>
        <family val="2"/>
      </rPr>
      <t>19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1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</si>
  <si>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【學士後多元專長】在學學生計</t>
    </r>
    <r>
      <rPr>
        <sz val="14"/>
        <color indexed="8"/>
        <rFont val="Arial"/>
        <family val="2"/>
      </rPr>
      <t>7</t>
    </r>
    <r>
      <rPr>
        <sz val="14"/>
        <color indexed="8"/>
        <rFont val="標楷體"/>
        <family val="4"/>
      </rPr>
      <t>人</t>
    </r>
  </si>
  <si>
    <r>
      <rPr>
        <sz val="14"/>
        <color indexed="8"/>
        <rFont val="標楷體"/>
        <family val="4"/>
      </rPr>
      <t>【碩士在職專班】在學學生計</t>
    </r>
    <r>
      <rPr>
        <sz val="14"/>
        <color indexed="8"/>
        <rFont val="Arial"/>
        <family val="2"/>
      </rPr>
      <t>50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5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</si>
  <si>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【二技進修部】在學學生計</t>
    </r>
    <r>
      <rPr>
        <sz val="14"/>
        <color indexed="8"/>
        <rFont val="Arial"/>
        <family val="2"/>
      </rPr>
      <t>16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</si>
  <si>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【二技自辦專班】在學學生計</t>
    </r>
    <r>
      <rPr>
        <sz val="14"/>
        <color indexed="8"/>
        <rFont val="Arial"/>
        <family val="2"/>
      </rPr>
      <t>10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0</t>
    </r>
    <r>
      <rPr>
        <sz val="14"/>
        <color indexed="8"/>
        <rFont val="標楷體"/>
        <family val="4"/>
      </rPr>
      <t>班</t>
    </r>
  </si>
  <si>
    <r>
      <t>107</t>
    </r>
    <r>
      <rPr>
        <sz val="14"/>
        <color indexed="8"/>
        <rFont val="Arial"/>
        <family val="2"/>
      </rPr>
      <t>(</t>
    </r>
    <r>
      <rPr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>)</t>
    </r>
    <r>
      <rPr>
        <sz val="14"/>
        <color indexed="8"/>
        <rFont val="標楷體"/>
        <family val="4"/>
      </rPr>
      <t>進修部暨進修院校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各學制在學學生人數計</t>
    </r>
    <r>
      <rPr>
        <sz val="14"/>
        <color indexed="8"/>
        <rFont val="Arial"/>
        <family val="2"/>
      </rPr>
      <t>3026</t>
    </r>
    <r>
      <rPr>
        <sz val="14"/>
        <color indexed="8"/>
        <rFont val="標楷體"/>
        <family val="4"/>
      </rPr>
      <t>人，延修生計</t>
    </r>
    <r>
      <rPr>
        <sz val="14"/>
        <color indexed="8"/>
        <rFont val="Arial"/>
        <family val="2"/>
      </rPr>
      <t>248</t>
    </r>
    <r>
      <rPr>
        <sz val="14"/>
        <color indexed="8"/>
        <rFont val="標楷體"/>
        <family val="4"/>
      </rPr>
      <t>人，總計</t>
    </r>
    <r>
      <rPr>
        <sz val="14"/>
        <color indexed="8"/>
        <rFont val="Arial"/>
        <family val="2"/>
      </rPr>
      <t>3274</t>
    </r>
    <r>
      <rPr>
        <sz val="14"/>
        <color indexed="8"/>
        <rFont val="標楷體"/>
        <family val="4"/>
      </rPr>
      <t>人，班數共</t>
    </r>
    <r>
      <rPr>
        <sz val="14"/>
        <color indexed="8"/>
        <rFont val="Arial"/>
        <family val="2"/>
      </rPr>
      <t>70</t>
    </r>
    <r>
      <rPr>
        <sz val="14"/>
        <color indexed="8"/>
        <rFont val="標楷體"/>
        <family val="4"/>
      </rPr>
      <t>班。</t>
    </r>
  </si>
  <si>
    <r>
      <rPr>
        <sz val="16"/>
        <color indexed="8"/>
        <rFont val="標楷體"/>
        <family val="4"/>
      </rPr>
      <t>進修部暨進修院校</t>
    </r>
    <r>
      <rPr>
        <sz val="16"/>
        <color indexed="8"/>
        <rFont val="Arial"/>
        <family val="2"/>
      </rPr>
      <t xml:space="preserve">   107(1)</t>
    </r>
    <r>
      <rPr>
        <sz val="16"/>
        <color indexed="8"/>
        <rFont val="標楷體"/>
        <family val="4"/>
      </rPr>
      <t>在學人數</t>
    </r>
    <r>
      <rPr>
        <sz val="16"/>
        <color indexed="8"/>
        <rFont val="Arial"/>
        <family val="2"/>
      </rPr>
      <t>(</t>
    </r>
    <r>
      <rPr>
        <b/>
        <sz val="16"/>
        <color indexed="10"/>
        <rFont val="標楷體"/>
        <family val="4"/>
      </rPr>
      <t>含延修生</t>
    </r>
    <r>
      <rPr>
        <sz val="16"/>
        <color indexed="8"/>
        <rFont val="Arial"/>
        <family val="2"/>
      </rPr>
      <t>)  1071015</t>
    </r>
    <r>
      <rPr>
        <sz val="16"/>
        <color indexed="8"/>
        <rFont val="標楷體"/>
        <family val="4"/>
      </rPr>
      <t>統計</t>
    </r>
    <r>
      <rPr>
        <sz val="16"/>
        <color indexed="8"/>
        <rFont val="Arial"/>
        <family val="2"/>
      </rPr>
      <t xml:space="preserve"> </t>
    </r>
  </si>
  <si>
    <r>
      <rPr>
        <sz val="16"/>
        <color indexed="8"/>
        <rFont val="標楷體"/>
        <family val="4"/>
      </rPr>
      <t>進修部暨進修院校</t>
    </r>
    <r>
      <rPr>
        <sz val="16"/>
        <color indexed="8"/>
        <rFont val="Arial"/>
        <family val="2"/>
      </rPr>
      <t xml:space="preserve">   107(1)</t>
    </r>
    <r>
      <rPr>
        <sz val="16"/>
        <color indexed="8"/>
        <rFont val="標楷體"/>
        <family val="4"/>
      </rPr>
      <t>在學人數</t>
    </r>
    <r>
      <rPr>
        <sz val="16"/>
        <color indexed="8"/>
        <rFont val="Arial"/>
        <family val="2"/>
      </rPr>
      <t>(</t>
    </r>
    <r>
      <rPr>
        <b/>
        <sz val="16"/>
        <color indexed="10"/>
        <rFont val="標楷體"/>
        <family val="4"/>
      </rPr>
      <t>不含延修生</t>
    </r>
    <r>
      <rPr>
        <sz val="16"/>
        <color indexed="8"/>
        <rFont val="Arial"/>
        <family val="2"/>
      </rPr>
      <t>)   1071015</t>
    </r>
    <r>
      <rPr>
        <sz val="16"/>
        <color indexed="8"/>
        <rFont val="標楷體"/>
        <family val="4"/>
      </rPr>
      <t>統計</t>
    </r>
    <r>
      <rPr>
        <sz val="16"/>
        <color indexed="8"/>
        <rFont val="Arial"/>
        <family val="2"/>
      </rPr>
      <t xml:space="preserve"> </t>
    </r>
  </si>
  <si>
    <t>在營專班
四技</t>
  </si>
  <si>
    <t>學士後
多元專長</t>
  </si>
  <si>
    <t>保金系</t>
  </si>
  <si>
    <t>保金系</t>
  </si>
  <si>
    <t>會資系</t>
  </si>
  <si>
    <t>企管系</t>
  </si>
  <si>
    <t>財金科</t>
  </si>
  <si>
    <r>
      <rPr>
        <sz val="14"/>
        <color indexed="8"/>
        <rFont val="標楷體"/>
        <family val="4"/>
      </rPr>
      <t>【四技進修部】在學學生計</t>
    </r>
    <r>
      <rPr>
        <sz val="14"/>
        <color indexed="8"/>
        <rFont val="Arial"/>
        <family val="2"/>
      </rPr>
      <t>2744</t>
    </r>
    <r>
      <rPr>
        <sz val="14"/>
        <color indexed="8"/>
        <rFont val="標楷體"/>
        <family val="4"/>
      </rPr>
      <t>人，班級數</t>
    </r>
    <r>
      <rPr>
        <sz val="14"/>
        <color indexed="8"/>
        <rFont val="Arial"/>
        <family val="2"/>
      </rPr>
      <t>52</t>
    </r>
    <r>
      <rPr>
        <sz val="14"/>
        <color indexed="8"/>
        <rFont val="標楷體"/>
        <family val="4"/>
      </rPr>
      <t>班</t>
    </r>
  </si>
  <si>
    <t>科別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</si>
</sst>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6"/>
      <color indexed="10"/>
      <name val="標楷體"/>
      <family val="4"/>
    </font>
    <font>
      <u val="single"/>
      <sz val="13.8"/>
      <color indexed="12"/>
      <name val="新細明體"/>
      <family val="1"/>
    </font>
    <font>
      <u val="single"/>
      <sz val="13.8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33" fillId="37" borderId="10" xfId="0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horizontal="center" vertical="center"/>
    </xf>
    <xf numFmtId="0" fontId="33" fillId="36" borderId="17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horizontal="center" vertical="center"/>
    </xf>
    <xf numFmtId="0" fontId="33" fillId="36" borderId="37" xfId="0" applyFont="1" applyFill="1" applyBorder="1" applyAlignment="1">
      <alignment horizontal="center" vertical="center"/>
    </xf>
    <xf numFmtId="0" fontId="33" fillId="36" borderId="38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9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Followed Hyperlink" xfId="54"/>
    <cellStyle name="中等" xfId="55"/>
    <cellStyle name="中等 2" xfId="56"/>
    <cellStyle name="合計" xfId="57"/>
    <cellStyle name="合計 2" xfId="58"/>
    <cellStyle name="好" xfId="59"/>
    <cellStyle name="好 2" xfId="60"/>
    <cellStyle name="Percent" xfId="61"/>
    <cellStyle name="計算方式" xfId="62"/>
    <cellStyle name="計算方式 2" xfId="63"/>
    <cellStyle name="Currency" xfId="64"/>
    <cellStyle name="Currency [0]" xfId="65"/>
    <cellStyle name="連結的儲存格" xfId="66"/>
    <cellStyle name="連結的儲存格 2" xfId="67"/>
    <cellStyle name="備註" xfId="68"/>
    <cellStyle name="備註 2" xfId="69"/>
    <cellStyle name="Hyperlink" xfId="70"/>
    <cellStyle name="說明文字" xfId="71"/>
    <cellStyle name="說明文字 2" xfId="72"/>
    <cellStyle name="輔色1" xfId="73"/>
    <cellStyle name="輔色1 2" xfId="74"/>
    <cellStyle name="輔色2" xfId="75"/>
    <cellStyle name="輔色2 2" xfId="76"/>
    <cellStyle name="輔色3" xfId="77"/>
    <cellStyle name="輔色3 2" xfId="78"/>
    <cellStyle name="輔色4" xfId="79"/>
    <cellStyle name="輔色4 2" xfId="80"/>
    <cellStyle name="輔色5" xfId="81"/>
    <cellStyle name="輔色5 2" xfId="82"/>
    <cellStyle name="輔色6" xfId="83"/>
    <cellStyle name="輔色6 2" xfId="84"/>
    <cellStyle name="標題" xfId="85"/>
    <cellStyle name="標題 1" xfId="86"/>
    <cellStyle name="標題 1 2" xfId="87"/>
    <cellStyle name="標題 2" xfId="88"/>
    <cellStyle name="標題 2 2" xfId="89"/>
    <cellStyle name="標題 3" xfId="90"/>
    <cellStyle name="標題 3 2" xfId="91"/>
    <cellStyle name="標題 4" xfId="92"/>
    <cellStyle name="標題 4 2" xfId="93"/>
    <cellStyle name="標題 5" xfId="94"/>
    <cellStyle name="輸入" xfId="95"/>
    <cellStyle name="輸入 2" xfId="96"/>
    <cellStyle name="輸出" xfId="97"/>
    <cellStyle name="輸出 2" xfId="98"/>
    <cellStyle name="檢查儲存格" xfId="99"/>
    <cellStyle name="檢查儲存格 2" xfId="100"/>
    <cellStyle name="壞" xfId="101"/>
    <cellStyle name="壞 2" xfId="102"/>
    <cellStyle name="警告文字" xfId="103"/>
    <cellStyle name="警告文字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M1"/>
    </sheetView>
  </sheetViews>
  <sheetFormatPr defaultColWidth="9.00390625" defaultRowHeight="15.75"/>
  <cols>
    <col min="1" max="1" width="10.00390625" style="0" customWidth="1"/>
    <col min="12" max="12" width="10.375" style="0" customWidth="1"/>
  </cols>
  <sheetData>
    <row r="1" spans="1:13" ht="39" customHeight="1" thickBot="1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M1" s="136"/>
    </row>
    <row r="2" spans="1:13" ht="24" customHeight="1">
      <c r="A2" s="88" t="s">
        <v>0</v>
      </c>
      <c r="B2" s="25" t="s">
        <v>1</v>
      </c>
      <c r="C2" s="141" t="s">
        <v>2</v>
      </c>
      <c r="D2" s="142"/>
      <c r="E2" s="142"/>
      <c r="F2" s="142"/>
      <c r="G2" s="142"/>
      <c r="H2" s="142"/>
      <c r="I2" s="142"/>
      <c r="J2" s="143"/>
      <c r="K2" s="144" t="s">
        <v>3</v>
      </c>
      <c r="L2" s="78" t="s">
        <v>4</v>
      </c>
      <c r="M2" s="82" t="s">
        <v>38</v>
      </c>
    </row>
    <row r="3" spans="1:13" ht="33">
      <c r="A3" s="89"/>
      <c r="B3" s="26" t="s">
        <v>5</v>
      </c>
      <c r="C3" s="27" t="s">
        <v>6</v>
      </c>
      <c r="D3" s="28" t="s">
        <v>49</v>
      </c>
      <c r="E3" s="29" t="s">
        <v>7</v>
      </c>
      <c r="F3" s="28" t="s">
        <v>48</v>
      </c>
      <c r="G3" s="145" t="s">
        <v>8</v>
      </c>
      <c r="H3" s="28" t="s">
        <v>44</v>
      </c>
      <c r="I3" s="28" t="s">
        <v>69</v>
      </c>
      <c r="J3" s="147" t="s">
        <v>70</v>
      </c>
      <c r="K3" s="30" t="s">
        <v>9</v>
      </c>
      <c r="L3" s="79"/>
      <c r="M3" s="83"/>
    </row>
    <row r="4" spans="1:13" ht="21" customHeight="1">
      <c r="A4" s="31" t="s">
        <v>10</v>
      </c>
      <c r="B4" s="32"/>
      <c r="C4" s="33">
        <f>'各系所科明細表'!W18</f>
        <v>229</v>
      </c>
      <c r="D4" s="64"/>
      <c r="E4" s="34">
        <f>'各系所科明細表'!O44</f>
        <v>12</v>
      </c>
      <c r="F4" s="34">
        <f>'各系所科明細表'!O53</f>
        <v>7</v>
      </c>
      <c r="G4" s="146"/>
      <c r="H4" s="34"/>
      <c r="I4" s="34"/>
      <c r="J4" s="148"/>
      <c r="K4" s="35"/>
      <c r="L4" s="36">
        <f>SUM(B4:K4)</f>
        <v>248</v>
      </c>
      <c r="M4" s="37">
        <v>4</v>
      </c>
    </row>
    <row r="5" spans="1:13" ht="21" customHeight="1">
      <c r="A5" s="31" t="s">
        <v>11</v>
      </c>
      <c r="B5" s="32">
        <f>'各系所科明細表'!S12</f>
        <v>50</v>
      </c>
      <c r="C5" s="33">
        <f>'各系所科明細表'!W19</f>
        <v>411</v>
      </c>
      <c r="D5" s="64">
        <f>'各系所科明細表'!W36</f>
        <v>77</v>
      </c>
      <c r="E5" s="34">
        <f>'各系所科明細表'!O45</f>
        <v>0</v>
      </c>
      <c r="F5" s="34">
        <f>'各系所科明細表'!O54</f>
        <v>3</v>
      </c>
      <c r="G5" s="146">
        <f>'各系所科明細表'!O78</f>
        <v>2</v>
      </c>
      <c r="H5" s="34">
        <f>'各系所科明細表'!W62</f>
        <v>104</v>
      </c>
      <c r="I5" s="34"/>
      <c r="J5" s="148"/>
      <c r="K5" s="35"/>
      <c r="L5" s="36">
        <f>SUM(B5:K5)</f>
        <v>647</v>
      </c>
      <c r="M5" s="37">
        <v>18</v>
      </c>
    </row>
    <row r="6" spans="1:13" ht="21" customHeight="1">
      <c r="A6" s="31" t="s">
        <v>12</v>
      </c>
      <c r="B6" s="32"/>
      <c r="C6" s="33">
        <f>'各系所科明細表'!W20</f>
        <v>405</v>
      </c>
      <c r="D6" s="64"/>
      <c r="E6" s="34">
        <f>'各系所科明細表'!O46</f>
        <v>4</v>
      </c>
      <c r="F6" s="34"/>
      <c r="G6" s="146"/>
      <c r="H6" s="34"/>
      <c r="I6" s="34"/>
      <c r="J6" s="148">
        <f>'各系所科明細表'!W94</f>
        <v>1</v>
      </c>
      <c r="K6" s="35">
        <f>'各系所科明細表'!O86</f>
        <v>0</v>
      </c>
      <c r="L6" s="36">
        <f>SUM(B6:K6)</f>
        <v>410</v>
      </c>
      <c r="M6" s="37">
        <v>8</v>
      </c>
    </row>
    <row r="7" spans="1:13" ht="21" customHeight="1">
      <c r="A7" s="31" t="s">
        <v>13</v>
      </c>
      <c r="B7" s="32"/>
      <c r="C7" s="33">
        <f>'各系所科明細表'!W21</f>
        <v>224</v>
      </c>
      <c r="D7" s="64"/>
      <c r="E7" s="34"/>
      <c r="F7" s="34"/>
      <c r="G7" s="146"/>
      <c r="H7" s="34"/>
      <c r="I7" s="34"/>
      <c r="J7" s="148">
        <f>'各系所科明細表'!W95</f>
        <v>2</v>
      </c>
      <c r="K7" s="35">
        <f>'各系所科明細表'!O87</f>
        <v>2</v>
      </c>
      <c r="L7" s="36">
        <f>SUM(B7:K7)</f>
        <v>228</v>
      </c>
      <c r="M7" s="37">
        <v>4</v>
      </c>
    </row>
    <row r="8" spans="1:13" ht="21" customHeight="1">
      <c r="A8" s="31" t="s">
        <v>14</v>
      </c>
      <c r="B8" s="32"/>
      <c r="C8" s="33">
        <f>'各系所科明細表'!W22</f>
        <v>183</v>
      </c>
      <c r="D8" s="64"/>
      <c r="E8" s="34"/>
      <c r="F8" s="34"/>
      <c r="G8" s="146"/>
      <c r="H8" s="34">
        <f>'各系所科明細表'!W63</f>
        <v>18</v>
      </c>
      <c r="I8" s="34"/>
      <c r="J8" s="148"/>
      <c r="K8" s="35"/>
      <c r="L8" s="36">
        <f>SUM(B8:K8)</f>
        <v>201</v>
      </c>
      <c r="M8" s="37">
        <v>5</v>
      </c>
    </row>
    <row r="9" spans="1:13" ht="21" customHeight="1">
      <c r="A9" s="31" t="s">
        <v>15</v>
      </c>
      <c r="B9" s="32"/>
      <c r="C9" s="33">
        <f>'各系所科明細表'!W23</f>
        <v>146</v>
      </c>
      <c r="D9" s="64"/>
      <c r="E9" s="34"/>
      <c r="F9" s="34"/>
      <c r="G9" s="146">
        <f>'各系所科明細表'!O79</f>
        <v>0</v>
      </c>
      <c r="H9" s="34"/>
      <c r="I9" s="34"/>
      <c r="J9" s="148">
        <f>'各系所科明細表'!W96</f>
        <v>1</v>
      </c>
      <c r="K9" s="35"/>
      <c r="L9" s="36">
        <f>SUM(B9:K9)</f>
        <v>147</v>
      </c>
      <c r="M9" s="37">
        <v>4</v>
      </c>
    </row>
    <row r="10" spans="1:13" ht="21" customHeight="1">
      <c r="A10" s="31" t="s">
        <v>16</v>
      </c>
      <c r="B10" s="32"/>
      <c r="C10" s="33">
        <f>'各系所科明細表'!W24</f>
        <v>402</v>
      </c>
      <c r="D10" s="64">
        <f>'各系所科明細表'!X37</f>
        <v>138</v>
      </c>
      <c r="E10" s="34"/>
      <c r="F10" s="34"/>
      <c r="G10" s="146"/>
      <c r="H10" s="34">
        <f>'各系所科明細表'!W64</f>
        <v>87</v>
      </c>
      <c r="I10" s="34"/>
      <c r="J10" s="148">
        <f>'各系所科明細表'!W97</f>
        <v>1</v>
      </c>
      <c r="K10" s="35"/>
      <c r="L10" s="36">
        <f>SUM(B10:K10)</f>
        <v>628</v>
      </c>
      <c r="M10" s="37">
        <v>13</v>
      </c>
    </row>
    <row r="11" spans="1:13" ht="21" customHeight="1">
      <c r="A11" s="31" t="s">
        <v>72</v>
      </c>
      <c r="B11" s="32"/>
      <c r="C11" s="33">
        <f>'各系所科明細表'!W25</f>
        <v>0</v>
      </c>
      <c r="D11" s="64"/>
      <c r="E11" s="34"/>
      <c r="F11" s="34"/>
      <c r="G11" s="146"/>
      <c r="H11" s="34"/>
      <c r="I11" s="34"/>
      <c r="J11" s="148"/>
      <c r="K11" s="35"/>
      <c r="L11" s="36">
        <f>SUM(B11:K11)</f>
        <v>0</v>
      </c>
      <c r="M11" s="37">
        <f>T11</f>
        <v>0</v>
      </c>
    </row>
    <row r="12" spans="1:13" ht="21" customHeight="1">
      <c r="A12" s="31" t="s">
        <v>17</v>
      </c>
      <c r="B12" s="32"/>
      <c r="C12" s="33">
        <f>'各系所科明細表'!W26</f>
        <v>232</v>
      </c>
      <c r="D12" s="64"/>
      <c r="E12" s="34"/>
      <c r="F12" s="34"/>
      <c r="G12" s="146"/>
      <c r="H12" s="34"/>
      <c r="I12" s="34"/>
      <c r="J12" s="148">
        <f>'各系所科明細表'!W98</f>
        <v>1</v>
      </c>
      <c r="K12" s="35"/>
      <c r="L12" s="36">
        <f>SUM(B12:K12)</f>
        <v>233</v>
      </c>
      <c r="M12" s="37">
        <v>4</v>
      </c>
    </row>
    <row r="13" spans="1:13" ht="21" customHeight="1">
      <c r="A13" s="31" t="s">
        <v>40</v>
      </c>
      <c r="B13" s="32"/>
      <c r="C13" s="33">
        <f>'各系所科明細表'!W27</f>
        <v>222</v>
      </c>
      <c r="D13" s="64"/>
      <c r="E13" s="34"/>
      <c r="F13" s="34"/>
      <c r="G13" s="146"/>
      <c r="H13" s="34"/>
      <c r="I13" s="34">
        <f>'各系所科明細表'!W71</f>
        <v>19</v>
      </c>
      <c r="J13" s="148"/>
      <c r="K13" s="35"/>
      <c r="L13" s="36">
        <f>SUM(B13:K13)</f>
        <v>241</v>
      </c>
      <c r="M13" s="37">
        <v>5</v>
      </c>
    </row>
    <row r="14" spans="1:13" ht="21" customHeight="1">
      <c r="A14" s="31" t="s">
        <v>18</v>
      </c>
      <c r="B14" s="32"/>
      <c r="C14" s="33">
        <f>'各系所科明細表'!W28</f>
        <v>281</v>
      </c>
      <c r="D14" s="64"/>
      <c r="E14" s="34"/>
      <c r="F14" s="34"/>
      <c r="G14" s="146"/>
      <c r="H14" s="34"/>
      <c r="I14" s="34"/>
      <c r="J14" s="148">
        <f>'各系所科明細表'!W99</f>
        <v>1</v>
      </c>
      <c r="K14" s="35"/>
      <c r="L14" s="36">
        <f>SUM(B14:K14)</f>
        <v>282</v>
      </c>
      <c r="M14" s="37">
        <v>5</v>
      </c>
    </row>
    <row r="15" spans="1:13" ht="21" customHeight="1">
      <c r="A15" s="31" t="s">
        <v>19</v>
      </c>
      <c r="B15" s="32"/>
      <c r="C15" s="33">
        <f>'各系所科明細表'!W29</f>
        <v>9</v>
      </c>
      <c r="D15" s="64"/>
      <c r="E15" s="34"/>
      <c r="F15" s="34"/>
      <c r="G15" s="146"/>
      <c r="H15" s="34"/>
      <c r="I15" s="34"/>
      <c r="J15" s="148"/>
      <c r="K15" s="35"/>
      <c r="L15" s="36">
        <f>SUM(B15:K15)</f>
        <v>9</v>
      </c>
      <c r="M15" s="37">
        <f aca="true" t="shared" si="0" ref="M5:M15">T15</f>
        <v>0</v>
      </c>
    </row>
    <row r="16" spans="1:13" ht="21" customHeight="1" thickBot="1">
      <c r="A16" s="38" t="s">
        <v>20</v>
      </c>
      <c r="B16" s="39">
        <f>SUM(B4:B15)</f>
        <v>50</v>
      </c>
      <c r="C16" s="40">
        <f>SUM(C4:C15)</f>
        <v>2744</v>
      </c>
      <c r="D16" s="65">
        <f>SUM(D4:D15)</f>
        <v>215</v>
      </c>
      <c r="E16" s="41">
        <f>SUM(E4:E15)</f>
        <v>16</v>
      </c>
      <c r="F16" s="41">
        <f>SUM(F4:F15)</f>
        <v>10</v>
      </c>
      <c r="G16" s="149">
        <f>SUM(G4:G15)</f>
        <v>2</v>
      </c>
      <c r="H16" s="41">
        <f>SUM(H4:H15)</f>
        <v>209</v>
      </c>
      <c r="I16" s="41">
        <f>SUM(I4:I15)</f>
        <v>19</v>
      </c>
      <c r="J16" s="42">
        <f>SUM(J4:J15)</f>
        <v>7</v>
      </c>
      <c r="K16" s="42">
        <f>SUM(K4:K15)</f>
        <v>2</v>
      </c>
      <c r="L16" s="40">
        <f>SUM(L4:L15)</f>
        <v>3274</v>
      </c>
      <c r="M16" s="42">
        <f>SUM(M4:M15)</f>
        <v>70</v>
      </c>
    </row>
    <row r="19" spans="1:13" ht="39" customHeight="1" thickBot="1">
      <c r="A19" s="137" t="s">
        <v>68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140"/>
    </row>
    <row r="20" spans="1:13" ht="20.25" customHeight="1">
      <c r="A20" s="84" t="s">
        <v>0</v>
      </c>
      <c r="B20" s="43" t="s">
        <v>1</v>
      </c>
      <c r="C20" s="150" t="s">
        <v>2</v>
      </c>
      <c r="D20" s="151"/>
      <c r="E20" s="151"/>
      <c r="F20" s="151"/>
      <c r="G20" s="151"/>
      <c r="H20" s="151"/>
      <c r="I20" s="151"/>
      <c r="J20" s="152"/>
      <c r="K20" s="153" t="s">
        <v>3</v>
      </c>
      <c r="L20" s="86" t="s">
        <v>4</v>
      </c>
      <c r="M20" s="80" t="s">
        <v>38</v>
      </c>
    </row>
    <row r="21" spans="1:13" ht="33">
      <c r="A21" s="85"/>
      <c r="B21" s="44" t="s">
        <v>5</v>
      </c>
      <c r="C21" s="45" t="s">
        <v>50</v>
      </c>
      <c r="D21" s="68" t="s">
        <v>53</v>
      </c>
      <c r="E21" s="47" t="s">
        <v>51</v>
      </c>
      <c r="F21" s="46" t="s">
        <v>47</v>
      </c>
      <c r="G21" s="154" t="s">
        <v>52</v>
      </c>
      <c r="H21" s="46" t="s">
        <v>43</v>
      </c>
      <c r="I21" s="68" t="s">
        <v>69</v>
      </c>
      <c r="J21" s="154" t="s">
        <v>70</v>
      </c>
      <c r="K21" s="44" t="s">
        <v>9</v>
      </c>
      <c r="L21" s="87"/>
      <c r="M21" s="81"/>
    </row>
    <row r="22" spans="1:13" ht="21" customHeight="1">
      <c r="A22" s="48" t="s">
        <v>10</v>
      </c>
      <c r="B22" s="49"/>
      <c r="C22" s="50">
        <f>'各系所科明細表'!X18</f>
        <v>192</v>
      </c>
      <c r="D22" s="66"/>
      <c r="E22" s="24">
        <f>'各系所科明細表'!P44</f>
        <v>0</v>
      </c>
      <c r="F22" s="24">
        <f>'各系所科明細表'!P53</f>
        <v>0</v>
      </c>
      <c r="G22" s="155"/>
      <c r="H22" s="74"/>
      <c r="I22" s="66"/>
      <c r="J22" s="155"/>
      <c r="K22" s="49"/>
      <c r="L22" s="51">
        <f>SUM(B22:K22)</f>
        <v>192</v>
      </c>
      <c r="M22" s="52">
        <f>M4</f>
        <v>4</v>
      </c>
    </row>
    <row r="23" spans="1:13" ht="21" customHeight="1">
      <c r="A23" s="48" t="s">
        <v>11</v>
      </c>
      <c r="B23" s="49">
        <f>'各系所科明細表'!T12</f>
        <v>41</v>
      </c>
      <c r="C23" s="50">
        <f>'各系所科明細表'!X19</f>
        <v>384</v>
      </c>
      <c r="D23" s="66">
        <f>'各系所科明細表'!X36</f>
        <v>77</v>
      </c>
      <c r="E23" s="74">
        <f>'各系所科明細表'!P45</f>
        <v>0</v>
      </c>
      <c r="F23" s="61">
        <f>'各系所科明細表'!P54</f>
        <v>1</v>
      </c>
      <c r="G23" s="155">
        <f>'各系所科明細表'!P78</f>
        <v>0</v>
      </c>
      <c r="H23" s="74">
        <f>'各系所科明細表'!X62</f>
        <v>104</v>
      </c>
      <c r="I23" s="66"/>
      <c r="J23" s="155"/>
      <c r="K23" s="49"/>
      <c r="L23" s="51">
        <f>SUM(B23:K23)</f>
        <v>607</v>
      </c>
      <c r="M23" s="52">
        <f>M5</f>
        <v>18</v>
      </c>
    </row>
    <row r="24" spans="1:13" ht="21" customHeight="1">
      <c r="A24" s="48" t="s">
        <v>12</v>
      </c>
      <c r="B24" s="49"/>
      <c r="C24" s="50">
        <f>'各系所科明細表'!X20</f>
        <v>384</v>
      </c>
      <c r="D24" s="66"/>
      <c r="E24" s="74">
        <f>'各系所科明細表'!P46</f>
        <v>1</v>
      </c>
      <c r="F24" s="24"/>
      <c r="G24" s="155"/>
      <c r="H24" s="74"/>
      <c r="I24" s="66"/>
      <c r="J24" s="155">
        <f>'各系所科明細表'!X94</f>
        <v>1</v>
      </c>
      <c r="K24" s="49">
        <f>'各系所科明細表'!P86</f>
        <v>0</v>
      </c>
      <c r="L24" s="51">
        <f>SUM(B24:K24)</f>
        <v>386</v>
      </c>
      <c r="M24" s="52">
        <f>M6</f>
        <v>8</v>
      </c>
    </row>
    <row r="25" spans="1:13" ht="21" customHeight="1">
      <c r="A25" s="48" t="s">
        <v>13</v>
      </c>
      <c r="B25" s="49"/>
      <c r="C25" s="50">
        <f>'各系所科明細表'!X21</f>
        <v>201</v>
      </c>
      <c r="D25" s="66"/>
      <c r="E25" s="24"/>
      <c r="F25" s="24"/>
      <c r="G25" s="155"/>
      <c r="H25" s="74"/>
      <c r="I25" s="66"/>
      <c r="J25" s="155">
        <f>'各系所科明細表'!X95</f>
        <v>2</v>
      </c>
      <c r="K25" s="49">
        <f>'各系所科明細表'!P87</f>
        <v>0</v>
      </c>
      <c r="L25" s="51">
        <f>SUM(B25:K25)</f>
        <v>203</v>
      </c>
      <c r="M25" s="52">
        <f>M7</f>
        <v>4</v>
      </c>
    </row>
    <row r="26" spans="1:13" ht="21" customHeight="1">
      <c r="A26" s="48" t="s">
        <v>14</v>
      </c>
      <c r="B26" s="49"/>
      <c r="C26" s="50">
        <f>'各系所科明細表'!X22</f>
        <v>165</v>
      </c>
      <c r="D26" s="66"/>
      <c r="E26" s="24"/>
      <c r="F26" s="24"/>
      <c r="G26" s="155"/>
      <c r="H26" s="74">
        <f>'各系所科明細表'!X63</f>
        <v>18</v>
      </c>
      <c r="I26" s="66"/>
      <c r="J26" s="155"/>
      <c r="K26" s="49"/>
      <c r="L26" s="51">
        <f>SUM(B26:K26)</f>
        <v>183</v>
      </c>
      <c r="M26" s="52">
        <f>M8</f>
        <v>5</v>
      </c>
    </row>
    <row r="27" spans="1:13" ht="21" customHeight="1">
      <c r="A27" s="48" t="s">
        <v>15</v>
      </c>
      <c r="B27" s="49"/>
      <c r="C27" s="50">
        <f>'各系所科明細表'!X23</f>
        <v>138</v>
      </c>
      <c r="D27" s="66"/>
      <c r="E27" s="24"/>
      <c r="F27" s="24"/>
      <c r="G27" s="155">
        <f>'各系所科明細表'!P79</f>
        <v>0</v>
      </c>
      <c r="H27" s="74"/>
      <c r="I27" s="66"/>
      <c r="J27" s="155">
        <f>'各系所科明細表'!X96</f>
        <v>1</v>
      </c>
      <c r="K27" s="49"/>
      <c r="L27" s="51">
        <f>SUM(B27:K27)</f>
        <v>139</v>
      </c>
      <c r="M27" s="52">
        <f>M9</f>
        <v>4</v>
      </c>
    </row>
    <row r="28" spans="1:13" ht="21" customHeight="1">
      <c r="A28" s="48" t="s">
        <v>16</v>
      </c>
      <c r="B28" s="49"/>
      <c r="C28" s="50">
        <f>'各系所科明細表'!X24</f>
        <v>376</v>
      </c>
      <c r="D28" s="66">
        <f>'各系所科明細表'!X37</f>
        <v>138</v>
      </c>
      <c r="E28" s="24"/>
      <c r="F28" s="24"/>
      <c r="G28" s="155"/>
      <c r="H28" s="74">
        <f>'各系所科明細表'!X64</f>
        <v>87</v>
      </c>
      <c r="I28" s="66"/>
      <c r="J28" s="155">
        <f>'各系所科明細表'!X97</f>
        <v>1</v>
      </c>
      <c r="K28" s="49"/>
      <c r="L28" s="51">
        <f>SUM(B28:K28)</f>
        <v>602</v>
      </c>
      <c r="M28" s="52">
        <f>M10</f>
        <v>13</v>
      </c>
    </row>
    <row r="29" spans="1:13" ht="21" customHeight="1">
      <c r="A29" s="75" t="s">
        <v>72</v>
      </c>
      <c r="B29" s="49"/>
      <c r="C29" s="50">
        <f>'各系所科明細表'!X25</f>
        <v>0</v>
      </c>
      <c r="D29" s="66"/>
      <c r="E29" s="74"/>
      <c r="F29" s="74"/>
      <c r="G29" s="155"/>
      <c r="H29" s="74"/>
      <c r="I29" s="66"/>
      <c r="J29" s="155"/>
      <c r="K29" s="49"/>
      <c r="L29" s="51">
        <f>SUM(B29:K29)</f>
        <v>0</v>
      </c>
      <c r="M29" s="52">
        <f>M11</f>
        <v>0</v>
      </c>
    </row>
    <row r="30" spans="1:13" ht="21" customHeight="1">
      <c r="A30" s="48" t="s">
        <v>17</v>
      </c>
      <c r="B30" s="49"/>
      <c r="C30" s="50">
        <f>'各系所科明細表'!X26</f>
        <v>210</v>
      </c>
      <c r="D30" s="66"/>
      <c r="E30" s="24"/>
      <c r="F30" s="24"/>
      <c r="G30" s="155"/>
      <c r="H30" s="74"/>
      <c r="I30" s="66"/>
      <c r="J30" s="155">
        <f>'各系所科明細表'!X98</f>
        <v>1</v>
      </c>
      <c r="K30" s="49"/>
      <c r="L30" s="51">
        <f>SUM(B30:K30)</f>
        <v>211</v>
      </c>
      <c r="M30" s="52">
        <f>M12</f>
        <v>4</v>
      </c>
    </row>
    <row r="31" spans="1:13" ht="21" customHeight="1">
      <c r="A31" s="48" t="s">
        <v>40</v>
      </c>
      <c r="B31" s="49"/>
      <c r="C31" s="50">
        <f>'各系所科明細表'!X27</f>
        <v>216</v>
      </c>
      <c r="D31" s="66"/>
      <c r="E31" s="24"/>
      <c r="F31" s="24"/>
      <c r="G31" s="155"/>
      <c r="H31" s="74"/>
      <c r="I31" s="66">
        <f>'各系所科明細表'!X71</f>
        <v>19</v>
      </c>
      <c r="J31" s="155"/>
      <c r="K31" s="49"/>
      <c r="L31" s="51">
        <f>SUM(B31:K31)</f>
        <v>235</v>
      </c>
      <c r="M31" s="52">
        <f>M13</f>
        <v>5</v>
      </c>
    </row>
    <row r="32" spans="1:13" ht="21" customHeight="1">
      <c r="A32" s="48" t="s">
        <v>18</v>
      </c>
      <c r="B32" s="49"/>
      <c r="C32" s="50">
        <f>'各系所科明細表'!X28</f>
        <v>267</v>
      </c>
      <c r="D32" s="66"/>
      <c r="E32" s="24"/>
      <c r="F32" s="24"/>
      <c r="G32" s="155"/>
      <c r="H32" s="74"/>
      <c r="I32" s="66"/>
      <c r="J32" s="155">
        <f>'各系所科明細表'!X99</f>
        <v>1</v>
      </c>
      <c r="K32" s="49"/>
      <c r="L32" s="51">
        <f>SUM(B32:K32)</f>
        <v>268</v>
      </c>
      <c r="M32" s="52">
        <f>M14</f>
        <v>5</v>
      </c>
    </row>
    <row r="33" spans="1:13" ht="21" customHeight="1">
      <c r="A33" s="48" t="s">
        <v>19</v>
      </c>
      <c r="B33" s="49"/>
      <c r="C33" s="50">
        <f>'各系所科明細表'!X29</f>
        <v>0</v>
      </c>
      <c r="D33" s="66"/>
      <c r="E33" s="24"/>
      <c r="F33" s="24"/>
      <c r="G33" s="155"/>
      <c r="H33" s="74"/>
      <c r="I33" s="66"/>
      <c r="J33" s="155"/>
      <c r="K33" s="49"/>
      <c r="L33" s="51">
        <f>SUM(B33:K33)</f>
        <v>0</v>
      </c>
      <c r="M33" s="52">
        <f>M15</f>
        <v>0</v>
      </c>
    </row>
    <row r="34" spans="1:13" ht="21" customHeight="1" thickBot="1">
      <c r="A34" s="53" t="s">
        <v>20</v>
      </c>
      <c r="B34" s="54">
        <f>SUM(B22:B33)</f>
        <v>41</v>
      </c>
      <c r="C34" s="55">
        <f>SUM(C22:C33)</f>
        <v>2533</v>
      </c>
      <c r="D34" s="67">
        <f>SUM(D22:D33)</f>
        <v>215</v>
      </c>
      <c r="E34" s="56">
        <f>SUM(E22:E33)</f>
        <v>1</v>
      </c>
      <c r="F34" s="56">
        <f>SUM(F22:F33)</f>
        <v>1</v>
      </c>
      <c r="G34" s="156">
        <f>SUM(G22:G33)</f>
        <v>0</v>
      </c>
      <c r="H34" s="56">
        <f>SUM(H22:H33)</f>
        <v>209</v>
      </c>
      <c r="I34" s="67">
        <f>SUM(I22:I33)</f>
        <v>19</v>
      </c>
      <c r="J34" s="157">
        <f>SUM(J22:J33)</f>
        <v>7</v>
      </c>
      <c r="K34" s="57">
        <f>SUM(K22:K33)</f>
        <v>0</v>
      </c>
      <c r="L34" s="55">
        <f>SUM(L22:L33)</f>
        <v>3026</v>
      </c>
      <c r="M34" s="57">
        <f>M16</f>
        <v>70</v>
      </c>
    </row>
  </sheetData>
  <sheetProtection/>
  <mergeCells count="10">
    <mergeCell ref="A2:A3"/>
    <mergeCell ref="C2:J2"/>
    <mergeCell ref="C20:J20"/>
    <mergeCell ref="L2:L3"/>
    <mergeCell ref="A1:M1"/>
    <mergeCell ref="M20:M21"/>
    <mergeCell ref="A19:M19"/>
    <mergeCell ref="M2:M3"/>
    <mergeCell ref="A20:A21"/>
    <mergeCell ref="L20:L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9.00390625" defaultRowHeight="15.75"/>
  <cols>
    <col min="1" max="1" width="8.00390625" style="0" customWidth="1"/>
    <col min="2" max="2" width="11.00390625" style="0" customWidth="1"/>
    <col min="3" max="27" width="6.625" style="0" customWidth="1"/>
  </cols>
  <sheetData>
    <row r="1" spans="1:26" ht="36.75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7"/>
      <c r="Z1" s="17"/>
    </row>
    <row r="2" spans="5:11" ht="20.25" customHeight="1">
      <c r="E2" s="107" t="s">
        <v>58</v>
      </c>
      <c r="F2" s="107"/>
      <c r="G2" s="107"/>
      <c r="H2" s="107"/>
      <c r="I2" s="107"/>
      <c r="J2" s="107"/>
      <c r="K2" s="107"/>
    </row>
    <row r="3" spans="1:20" ht="19.5" customHeight="1">
      <c r="A3" s="2" t="s">
        <v>63</v>
      </c>
      <c r="T3" s="96" t="s">
        <v>37</v>
      </c>
    </row>
    <row r="4" ht="16.5">
      <c r="T4" s="105"/>
    </row>
    <row r="5" spans="2:20" ht="16.5" customHeight="1">
      <c r="B5" s="100" t="s">
        <v>30</v>
      </c>
      <c r="C5" s="100" t="s">
        <v>21</v>
      </c>
      <c r="D5" s="100"/>
      <c r="E5" s="95" t="s">
        <v>22</v>
      </c>
      <c r="F5" s="92" t="s">
        <v>23</v>
      </c>
      <c r="G5" s="100" t="s">
        <v>24</v>
      </c>
      <c r="H5" s="100"/>
      <c r="I5" s="95" t="s">
        <v>22</v>
      </c>
      <c r="J5" s="92" t="s">
        <v>23</v>
      </c>
      <c r="K5" s="100" t="s">
        <v>29</v>
      </c>
      <c r="L5" s="100"/>
      <c r="M5" s="95" t="s">
        <v>25</v>
      </c>
      <c r="N5" s="92" t="s">
        <v>23</v>
      </c>
      <c r="O5" s="94" t="s">
        <v>33</v>
      </c>
      <c r="P5" s="94"/>
      <c r="Q5" s="96" t="s">
        <v>25</v>
      </c>
      <c r="R5" s="93" t="s">
        <v>28</v>
      </c>
      <c r="S5" s="96" t="s">
        <v>34</v>
      </c>
      <c r="T5" s="105" t="s">
        <v>34</v>
      </c>
    </row>
    <row r="6" spans="2:20" ht="16.5">
      <c r="B6" s="100"/>
      <c r="C6" s="1" t="s">
        <v>26</v>
      </c>
      <c r="D6" s="1" t="s">
        <v>27</v>
      </c>
      <c r="E6" s="95"/>
      <c r="F6" s="92"/>
      <c r="G6" s="1" t="s">
        <v>26</v>
      </c>
      <c r="H6" s="1" t="s">
        <v>27</v>
      </c>
      <c r="I6" s="95"/>
      <c r="J6" s="92"/>
      <c r="K6" s="1" t="s">
        <v>26</v>
      </c>
      <c r="L6" s="1" t="s">
        <v>27</v>
      </c>
      <c r="M6" s="95"/>
      <c r="N6" s="92"/>
      <c r="O6" s="4" t="s">
        <v>26</v>
      </c>
      <c r="P6" s="4" t="s">
        <v>27</v>
      </c>
      <c r="Q6" s="90"/>
      <c r="R6" s="129"/>
      <c r="S6" s="90"/>
      <c r="T6" s="90"/>
    </row>
    <row r="7" spans="2:20" ht="21" customHeight="1">
      <c r="B7" s="125" t="s">
        <v>57</v>
      </c>
      <c r="C7" s="126">
        <v>5</v>
      </c>
      <c r="D7" s="126">
        <v>6</v>
      </c>
      <c r="E7" s="110">
        <f>SUM(C7:D10)</f>
        <v>11</v>
      </c>
      <c r="F7" s="127">
        <v>1</v>
      </c>
      <c r="G7" s="109">
        <v>3</v>
      </c>
      <c r="H7" s="109">
        <v>9</v>
      </c>
      <c r="I7" s="110">
        <f>SUM(G7:H10)</f>
        <v>12</v>
      </c>
      <c r="J7" s="127">
        <v>1</v>
      </c>
      <c r="K7" s="109">
        <v>1</v>
      </c>
      <c r="L7" s="109">
        <v>9</v>
      </c>
      <c r="M7" s="110">
        <f>SUM(K7:L10)</f>
        <v>10</v>
      </c>
      <c r="N7" s="127">
        <v>1</v>
      </c>
      <c r="O7" s="109">
        <v>1</v>
      </c>
      <c r="P7" s="109">
        <v>8</v>
      </c>
      <c r="Q7" s="110">
        <f>SUM(O7:P10)</f>
        <v>9</v>
      </c>
      <c r="R7" s="111">
        <f>F7+J7+N7</f>
        <v>3</v>
      </c>
      <c r="S7" s="114">
        <f>E7+I7+M7+Q7</f>
        <v>42</v>
      </c>
      <c r="T7" s="128">
        <f>E7+I7+M7</f>
        <v>33</v>
      </c>
    </row>
    <row r="8" spans="2:20" ht="21" customHeight="1">
      <c r="B8" s="125"/>
      <c r="C8" s="126"/>
      <c r="D8" s="126"/>
      <c r="E8" s="110"/>
      <c r="F8" s="127"/>
      <c r="G8" s="109"/>
      <c r="H8" s="109"/>
      <c r="I8" s="110"/>
      <c r="J8" s="127"/>
      <c r="K8" s="109"/>
      <c r="L8" s="109"/>
      <c r="M8" s="110"/>
      <c r="N8" s="127"/>
      <c r="O8" s="109"/>
      <c r="P8" s="109"/>
      <c r="Q8" s="110"/>
      <c r="R8" s="112"/>
      <c r="S8" s="115"/>
      <c r="T8" s="128"/>
    </row>
    <row r="9" spans="2:20" ht="21" customHeight="1">
      <c r="B9" s="125"/>
      <c r="C9" s="126"/>
      <c r="D9" s="126"/>
      <c r="E9" s="110"/>
      <c r="F9" s="127"/>
      <c r="G9" s="109"/>
      <c r="H9" s="109"/>
      <c r="I9" s="110"/>
      <c r="J9" s="127"/>
      <c r="K9" s="109"/>
      <c r="L9" s="109"/>
      <c r="M9" s="110"/>
      <c r="N9" s="127"/>
      <c r="O9" s="109"/>
      <c r="P9" s="109"/>
      <c r="Q9" s="110"/>
      <c r="R9" s="112"/>
      <c r="S9" s="115"/>
      <c r="T9" s="128"/>
    </row>
    <row r="10" spans="2:20" ht="21" customHeight="1">
      <c r="B10" s="125"/>
      <c r="C10" s="126"/>
      <c r="D10" s="126"/>
      <c r="E10" s="110"/>
      <c r="F10" s="127"/>
      <c r="G10" s="109"/>
      <c r="H10" s="109"/>
      <c r="I10" s="110"/>
      <c r="J10" s="127"/>
      <c r="K10" s="109"/>
      <c r="L10" s="109"/>
      <c r="M10" s="110"/>
      <c r="N10" s="127"/>
      <c r="O10" s="109"/>
      <c r="P10" s="109"/>
      <c r="Q10" s="110"/>
      <c r="R10" s="113"/>
      <c r="S10" s="116"/>
      <c r="T10" s="128"/>
    </row>
    <row r="11" spans="2:20" ht="99" customHeight="1">
      <c r="B11" s="71" t="s">
        <v>56</v>
      </c>
      <c r="C11" s="19">
        <v>4</v>
      </c>
      <c r="D11" s="19">
        <v>1</v>
      </c>
      <c r="E11" s="70">
        <f>SUM(C11:D11)</f>
        <v>5</v>
      </c>
      <c r="F11" s="69">
        <v>1</v>
      </c>
      <c r="G11" s="9">
        <v>1</v>
      </c>
      <c r="H11" s="9">
        <v>2</v>
      </c>
      <c r="I11" s="70">
        <f>SUM(G11:H11)</f>
        <v>3</v>
      </c>
      <c r="J11" s="69">
        <v>1</v>
      </c>
      <c r="K11" s="9"/>
      <c r="L11" s="9"/>
      <c r="M11" s="70"/>
      <c r="N11" s="69"/>
      <c r="O11" s="9"/>
      <c r="P11" s="9"/>
      <c r="Q11" s="70"/>
      <c r="R11" s="69">
        <f>F11+J11+N11</f>
        <v>2</v>
      </c>
      <c r="S11" s="70">
        <f>E11+I11+M11+Q11</f>
        <v>8</v>
      </c>
      <c r="T11" s="77">
        <f>E11+I11+M11</f>
        <v>8</v>
      </c>
    </row>
    <row r="12" spans="2:20" s="62" customFormat="1" ht="33.75" customHeight="1">
      <c r="B12" s="158"/>
      <c r="C12" s="72">
        <f>SUM(C7:C11)</f>
        <v>9</v>
      </c>
      <c r="D12" s="72">
        <f aca="true" t="shared" si="0" ref="D12:T12">SUM(D7:D11)</f>
        <v>7</v>
      </c>
      <c r="E12" s="72">
        <f t="shared" si="0"/>
        <v>16</v>
      </c>
      <c r="F12" s="72">
        <f t="shared" si="0"/>
        <v>2</v>
      </c>
      <c r="G12" s="72">
        <f t="shared" si="0"/>
        <v>4</v>
      </c>
      <c r="H12" s="72">
        <f t="shared" si="0"/>
        <v>11</v>
      </c>
      <c r="I12" s="72">
        <f t="shared" si="0"/>
        <v>15</v>
      </c>
      <c r="J12" s="72">
        <f t="shared" si="0"/>
        <v>2</v>
      </c>
      <c r="K12" s="72">
        <f t="shared" si="0"/>
        <v>1</v>
      </c>
      <c r="L12" s="72">
        <f t="shared" si="0"/>
        <v>9</v>
      </c>
      <c r="M12" s="72">
        <f t="shared" si="0"/>
        <v>10</v>
      </c>
      <c r="N12" s="72">
        <f t="shared" si="0"/>
        <v>1</v>
      </c>
      <c r="O12" s="72">
        <f t="shared" si="0"/>
        <v>1</v>
      </c>
      <c r="P12" s="72">
        <f t="shared" si="0"/>
        <v>8</v>
      </c>
      <c r="Q12" s="72">
        <f t="shared" si="0"/>
        <v>9</v>
      </c>
      <c r="R12" s="76">
        <f t="shared" si="0"/>
        <v>5</v>
      </c>
      <c r="S12" s="76">
        <f t="shared" si="0"/>
        <v>50</v>
      </c>
      <c r="T12" s="72">
        <f t="shared" si="0"/>
        <v>41</v>
      </c>
    </row>
    <row r="14" spans="1:24" ht="19.5" customHeight="1">
      <c r="A14" s="2" t="s">
        <v>76</v>
      </c>
      <c r="X14" s="96" t="s">
        <v>37</v>
      </c>
    </row>
    <row r="15" ht="16.5">
      <c r="X15" s="99"/>
    </row>
    <row r="16" spans="2:24" ht="16.5" customHeight="1">
      <c r="B16" s="100" t="s">
        <v>31</v>
      </c>
      <c r="C16" s="100" t="s">
        <v>21</v>
      </c>
      <c r="D16" s="100"/>
      <c r="E16" s="95" t="s">
        <v>22</v>
      </c>
      <c r="F16" s="92" t="s">
        <v>23</v>
      </c>
      <c r="G16" s="100" t="s">
        <v>24</v>
      </c>
      <c r="H16" s="100"/>
      <c r="I16" s="95" t="s">
        <v>22</v>
      </c>
      <c r="J16" s="92" t="s">
        <v>23</v>
      </c>
      <c r="K16" s="100" t="s">
        <v>29</v>
      </c>
      <c r="L16" s="100"/>
      <c r="M16" s="95" t="s">
        <v>25</v>
      </c>
      <c r="N16" s="92" t="s">
        <v>23</v>
      </c>
      <c r="O16" s="100" t="s">
        <v>32</v>
      </c>
      <c r="P16" s="100"/>
      <c r="Q16" s="96" t="s">
        <v>25</v>
      </c>
      <c r="R16" s="92" t="s">
        <v>23</v>
      </c>
      <c r="S16" s="94" t="s">
        <v>33</v>
      </c>
      <c r="T16" s="94"/>
      <c r="U16" s="95" t="s">
        <v>25</v>
      </c>
      <c r="V16" s="92" t="s">
        <v>28</v>
      </c>
      <c r="W16" s="97" t="s">
        <v>34</v>
      </c>
      <c r="X16" s="90" t="s">
        <v>34</v>
      </c>
    </row>
    <row r="17" spans="2:24" ht="16.5">
      <c r="B17" s="101"/>
      <c r="C17" s="3" t="s">
        <v>26</v>
      </c>
      <c r="D17" s="3" t="s">
        <v>27</v>
      </c>
      <c r="E17" s="96"/>
      <c r="F17" s="93"/>
      <c r="G17" s="3" t="s">
        <v>26</v>
      </c>
      <c r="H17" s="3" t="s">
        <v>27</v>
      </c>
      <c r="I17" s="96"/>
      <c r="J17" s="93"/>
      <c r="K17" s="3" t="s">
        <v>26</v>
      </c>
      <c r="L17" s="3" t="s">
        <v>27</v>
      </c>
      <c r="M17" s="96"/>
      <c r="N17" s="93"/>
      <c r="O17" s="3" t="s">
        <v>26</v>
      </c>
      <c r="P17" s="3" t="s">
        <v>27</v>
      </c>
      <c r="Q17" s="102"/>
      <c r="R17" s="93"/>
      <c r="S17" s="4" t="s">
        <v>26</v>
      </c>
      <c r="T17" s="4" t="s">
        <v>27</v>
      </c>
      <c r="U17" s="96"/>
      <c r="V17" s="93"/>
      <c r="W17" s="98"/>
      <c r="X17" s="91"/>
    </row>
    <row r="18" spans="2:24" ht="16.5">
      <c r="B18" s="5" t="s">
        <v>10</v>
      </c>
      <c r="C18" s="8">
        <v>20</v>
      </c>
      <c r="D18" s="8">
        <v>31</v>
      </c>
      <c r="E18" s="13">
        <f aca="true" t="shared" si="1" ref="E18:E23">SUM(C18:D18)</f>
        <v>51</v>
      </c>
      <c r="F18" s="10">
        <v>1</v>
      </c>
      <c r="G18" s="8">
        <v>20</v>
      </c>
      <c r="H18" s="8">
        <v>32</v>
      </c>
      <c r="I18" s="13">
        <f aca="true" t="shared" si="2" ref="I18:I23">SUM(G18:H18)</f>
        <v>52</v>
      </c>
      <c r="J18" s="10">
        <v>1</v>
      </c>
      <c r="K18" s="8">
        <v>12</v>
      </c>
      <c r="L18" s="8">
        <v>25</v>
      </c>
      <c r="M18" s="13">
        <f>SUM(K18:L18)</f>
        <v>37</v>
      </c>
      <c r="N18" s="10">
        <v>1</v>
      </c>
      <c r="O18" s="8">
        <v>18</v>
      </c>
      <c r="P18" s="8">
        <v>34</v>
      </c>
      <c r="Q18" s="13">
        <f>SUM(O18:P18)</f>
        <v>52</v>
      </c>
      <c r="R18" s="10">
        <v>1</v>
      </c>
      <c r="S18" s="8">
        <v>15</v>
      </c>
      <c r="T18" s="8">
        <v>22</v>
      </c>
      <c r="U18" s="13">
        <f>SUM(S18:T18)</f>
        <v>37</v>
      </c>
      <c r="V18" s="10">
        <f>F18+J18+N18+R18</f>
        <v>4</v>
      </c>
      <c r="W18" s="15">
        <f aca="true" t="shared" si="3" ref="W18:W29">E18+I18+M18+Q18+U18</f>
        <v>229</v>
      </c>
      <c r="X18" s="9">
        <f>E18+I18+M18+Q18</f>
        <v>192</v>
      </c>
    </row>
    <row r="19" spans="2:24" ht="16.5">
      <c r="B19" s="5" t="s">
        <v>11</v>
      </c>
      <c r="C19" s="8">
        <v>54</v>
      </c>
      <c r="D19" s="8">
        <v>53</v>
      </c>
      <c r="E19" s="13">
        <f t="shared" si="1"/>
        <v>107</v>
      </c>
      <c r="F19" s="10">
        <v>2</v>
      </c>
      <c r="G19" s="8">
        <v>44</v>
      </c>
      <c r="H19" s="8">
        <v>63</v>
      </c>
      <c r="I19" s="13">
        <f t="shared" si="2"/>
        <v>107</v>
      </c>
      <c r="J19" s="10">
        <v>2</v>
      </c>
      <c r="K19" s="8">
        <v>22</v>
      </c>
      <c r="L19" s="8">
        <v>49</v>
      </c>
      <c r="M19" s="13">
        <f aca="true" t="shared" si="4" ref="M19:M28">SUM(K19:L19)</f>
        <v>71</v>
      </c>
      <c r="N19" s="10">
        <v>2</v>
      </c>
      <c r="O19" s="8">
        <v>41</v>
      </c>
      <c r="P19" s="8">
        <v>58</v>
      </c>
      <c r="Q19" s="13">
        <f aca="true" t="shared" si="5" ref="Q19:Q26">SUM(O19:P19)</f>
        <v>99</v>
      </c>
      <c r="R19" s="10">
        <v>2</v>
      </c>
      <c r="S19" s="8">
        <v>12</v>
      </c>
      <c r="T19" s="8">
        <v>15</v>
      </c>
      <c r="U19" s="13">
        <f aca="true" t="shared" si="6" ref="U19:U29">SUM(S19:T19)</f>
        <v>27</v>
      </c>
      <c r="V19" s="10">
        <f>F19+J19+N19+R19</f>
        <v>8</v>
      </c>
      <c r="W19" s="15">
        <f t="shared" si="3"/>
        <v>411</v>
      </c>
      <c r="X19" s="9">
        <f aca="true" t="shared" si="7" ref="X19:X28">E19+I19+M19+Q19</f>
        <v>384</v>
      </c>
    </row>
    <row r="20" spans="2:24" ht="16.5">
      <c r="B20" s="5" t="s">
        <v>12</v>
      </c>
      <c r="C20" s="8">
        <v>53</v>
      </c>
      <c r="D20" s="8">
        <v>43</v>
      </c>
      <c r="E20" s="13">
        <f t="shared" si="1"/>
        <v>96</v>
      </c>
      <c r="F20" s="10">
        <v>2</v>
      </c>
      <c r="G20" s="8">
        <v>35</v>
      </c>
      <c r="H20" s="8">
        <v>62</v>
      </c>
      <c r="I20" s="13">
        <f t="shared" si="2"/>
        <v>97</v>
      </c>
      <c r="J20" s="10">
        <v>2</v>
      </c>
      <c r="K20" s="8">
        <v>32</v>
      </c>
      <c r="L20" s="8">
        <v>59</v>
      </c>
      <c r="M20" s="13">
        <f t="shared" si="4"/>
        <v>91</v>
      </c>
      <c r="N20" s="10">
        <v>2</v>
      </c>
      <c r="O20" s="8">
        <v>35</v>
      </c>
      <c r="P20" s="8">
        <v>65</v>
      </c>
      <c r="Q20" s="13">
        <f t="shared" si="5"/>
        <v>100</v>
      </c>
      <c r="R20" s="10">
        <v>2</v>
      </c>
      <c r="S20" s="8">
        <v>10</v>
      </c>
      <c r="T20" s="8">
        <v>11</v>
      </c>
      <c r="U20" s="13">
        <f t="shared" si="6"/>
        <v>21</v>
      </c>
      <c r="V20" s="10">
        <f aca="true" t="shared" si="8" ref="V20:V29">F20+J20+N20+R20</f>
        <v>8</v>
      </c>
      <c r="W20" s="15">
        <f t="shared" si="3"/>
        <v>405</v>
      </c>
      <c r="X20" s="9">
        <f t="shared" si="7"/>
        <v>384</v>
      </c>
    </row>
    <row r="21" spans="2:24" ht="16.5">
      <c r="B21" s="5" t="s">
        <v>13</v>
      </c>
      <c r="C21" s="8">
        <v>20</v>
      </c>
      <c r="D21" s="8">
        <v>38</v>
      </c>
      <c r="E21" s="13">
        <f t="shared" si="1"/>
        <v>58</v>
      </c>
      <c r="F21" s="10">
        <v>1</v>
      </c>
      <c r="G21" s="8">
        <v>15</v>
      </c>
      <c r="H21" s="8">
        <v>37</v>
      </c>
      <c r="I21" s="13">
        <f t="shared" si="2"/>
        <v>52</v>
      </c>
      <c r="J21" s="10">
        <v>1</v>
      </c>
      <c r="K21" s="8">
        <v>13</v>
      </c>
      <c r="L21" s="8">
        <v>38</v>
      </c>
      <c r="M21" s="13">
        <f t="shared" si="4"/>
        <v>51</v>
      </c>
      <c r="N21" s="10">
        <v>1</v>
      </c>
      <c r="O21" s="8">
        <v>10</v>
      </c>
      <c r="P21" s="8">
        <v>30</v>
      </c>
      <c r="Q21" s="13">
        <f t="shared" si="5"/>
        <v>40</v>
      </c>
      <c r="R21" s="10">
        <v>1</v>
      </c>
      <c r="S21" s="8">
        <v>9</v>
      </c>
      <c r="T21" s="8">
        <v>14</v>
      </c>
      <c r="U21" s="13">
        <f t="shared" si="6"/>
        <v>23</v>
      </c>
      <c r="V21" s="10">
        <f t="shared" si="8"/>
        <v>4</v>
      </c>
      <c r="W21" s="15">
        <f t="shared" si="3"/>
        <v>224</v>
      </c>
      <c r="X21" s="9">
        <f t="shared" si="7"/>
        <v>201</v>
      </c>
    </row>
    <row r="22" spans="2:24" ht="16.5">
      <c r="B22" s="5" t="s">
        <v>14</v>
      </c>
      <c r="C22" s="8">
        <v>36</v>
      </c>
      <c r="D22" s="8">
        <v>16</v>
      </c>
      <c r="E22" s="13">
        <f t="shared" si="1"/>
        <v>52</v>
      </c>
      <c r="F22" s="10">
        <v>1</v>
      </c>
      <c r="G22" s="8">
        <v>27</v>
      </c>
      <c r="H22" s="8">
        <v>19</v>
      </c>
      <c r="I22" s="13">
        <f t="shared" si="2"/>
        <v>46</v>
      </c>
      <c r="J22" s="10">
        <v>1</v>
      </c>
      <c r="K22" s="8">
        <v>15</v>
      </c>
      <c r="L22" s="8">
        <v>9</v>
      </c>
      <c r="M22" s="13">
        <f t="shared" si="4"/>
        <v>24</v>
      </c>
      <c r="N22" s="10">
        <v>1</v>
      </c>
      <c r="O22" s="8">
        <v>22</v>
      </c>
      <c r="P22" s="8">
        <v>21</v>
      </c>
      <c r="Q22" s="13">
        <f t="shared" si="5"/>
        <v>43</v>
      </c>
      <c r="R22" s="10">
        <v>1</v>
      </c>
      <c r="S22" s="8">
        <v>12</v>
      </c>
      <c r="T22" s="8">
        <v>6</v>
      </c>
      <c r="U22" s="13">
        <f t="shared" si="6"/>
        <v>18</v>
      </c>
      <c r="V22" s="10">
        <f t="shared" si="8"/>
        <v>4</v>
      </c>
      <c r="W22" s="15">
        <f t="shared" si="3"/>
        <v>183</v>
      </c>
      <c r="X22" s="9">
        <f t="shared" si="7"/>
        <v>165</v>
      </c>
    </row>
    <row r="23" spans="2:24" ht="16.5">
      <c r="B23" s="5" t="s">
        <v>15</v>
      </c>
      <c r="C23" s="8">
        <v>15</v>
      </c>
      <c r="D23" s="8">
        <v>27</v>
      </c>
      <c r="E23" s="13">
        <f t="shared" si="1"/>
        <v>42</v>
      </c>
      <c r="F23" s="10">
        <v>1</v>
      </c>
      <c r="G23" s="8">
        <v>11</v>
      </c>
      <c r="H23" s="8">
        <v>28</v>
      </c>
      <c r="I23" s="13">
        <f t="shared" si="2"/>
        <v>39</v>
      </c>
      <c r="J23" s="10">
        <v>1</v>
      </c>
      <c r="K23" s="8">
        <v>5</v>
      </c>
      <c r="L23" s="8">
        <v>26</v>
      </c>
      <c r="M23" s="13">
        <f t="shared" si="4"/>
        <v>31</v>
      </c>
      <c r="N23" s="10">
        <v>1</v>
      </c>
      <c r="O23" s="8">
        <v>8</v>
      </c>
      <c r="P23" s="8">
        <v>18</v>
      </c>
      <c r="Q23" s="13">
        <f t="shared" si="5"/>
        <v>26</v>
      </c>
      <c r="R23" s="10">
        <v>1</v>
      </c>
      <c r="S23" s="8">
        <v>5</v>
      </c>
      <c r="T23" s="8">
        <v>3</v>
      </c>
      <c r="U23" s="13">
        <f>SUM(S23:T23)</f>
        <v>8</v>
      </c>
      <c r="V23" s="10">
        <f t="shared" si="8"/>
        <v>4</v>
      </c>
      <c r="W23" s="15">
        <f t="shared" si="3"/>
        <v>146</v>
      </c>
      <c r="X23" s="9">
        <f t="shared" si="7"/>
        <v>138</v>
      </c>
    </row>
    <row r="24" spans="2:24" ht="16.5">
      <c r="B24" s="5" t="s">
        <v>16</v>
      </c>
      <c r="C24" s="8">
        <v>48</v>
      </c>
      <c r="D24" s="8">
        <v>77</v>
      </c>
      <c r="E24" s="13">
        <f>SUM(C24:D24)</f>
        <v>125</v>
      </c>
      <c r="F24" s="10">
        <v>2</v>
      </c>
      <c r="G24" s="8">
        <v>24</v>
      </c>
      <c r="H24" s="8">
        <v>36</v>
      </c>
      <c r="I24" s="13">
        <f>SUM(G24:H24)</f>
        <v>60</v>
      </c>
      <c r="J24" s="10">
        <v>1</v>
      </c>
      <c r="K24" s="8">
        <v>25</v>
      </c>
      <c r="L24" s="8">
        <v>56</v>
      </c>
      <c r="M24" s="13">
        <f t="shared" si="4"/>
        <v>81</v>
      </c>
      <c r="N24" s="10">
        <v>2</v>
      </c>
      <c r="O24" s="8">
        <v>43</v>
      </c>
      <c r="P24" s="8">
        <v>67</v>
      </c>
      <c r="Q24" s="13">
        <f t="shared" si="5"/>
        <v>110</v>
      </c>
      <c r="R24" s="10">
        <v>2</v>
      </c>
      <c r="S24" s="8">
        <v>16</v>
      </c>
      <c r="T24" s="8">
        <v>10</v>
      </c>
      <c r="U24" s="13">
        <f>SUM(S24:T24)</f>
        <v>26</v>
      </c>
      <c r="V24" s="10">
        <f>F24+J24+N24+R24</f>
        <v>7</v>
      </c>
      <c r="W24" s="15">
        <f t="shared" si="3"/>
        <v>402</v>
      </c>
      <c r="X24" s="9">
        <f t="shared" si="7"/>
        <v>376</v>
      </c>
    </row>
    <row r="25" spans="2:24" ht="16.5">
      <c r="B25" s="5" t="s">
        <v>71</v>
      </c>
      <c r="C25" s="8"/>
      <c r="D25" s="8"/>
      <c r="E25" s="13"/>
      <c r="F25" s="10"/>
      <c r="G25" s="8"/>
      <c r="H25" s="8"/>
      <c r="I25" s="13"/>
      <c r="J25" s="10"/>
      <c r="K25" s="8"/>
      <c r="L25" s="8"/>
      <c r="M25" s="13"/>
      <c r="N25" s="10"/>
      <c r="O25" s="8"/>
      <c r="P25" s="8"/>
      <c r="Q25" s="13"/>
      <c r="R25" s="10"/>
      <c r="S25" s="8">
        <v>0</v>
      </c>
      <c r="T25" s="8">
        <v>0</v>
      </c>
      <c r="U25" s="13">
        <f>SUM(S25:T25)</f>
        <v>0</v>
      </c>
      <c r="V25" s="10">
        <f>F25+J25+N25+R25</f>
        <v>0</v>
      </c>
      <c r="W25" s="15">
        <f>E25+I25+M25+Q25+U25</f>
        <v>0</v>
      </c>
      <c r="X25" s="9">
        <f>E25+I25+M25+Q25</f>
        <v>0</v>
      </c>
    </row>
    <row r="26" spans="2:24" ht="16.5">
      <c r="B26" s="5" t="s">
        <v>17</v>
      </c>
      <c r="C26" s="8">
        <v>15</v>
      </c>
      <c r="D26" s="8">
        <v>46</v>
      </c>
      <c r="E26" s="13">
        <f>SUM(C26:D26)</f>
        <v>61</v>
      </c>
      <c r="F26" s="10">
        <v>1</v>
      </c>
      <c r="G26" s="8">
        <v>18</v>
      </c>
      <c r="H26" s="8">
        <v>42</v>
      </c>
      <c r="I26" s="13">
        <f>SUM(G26:H26)</f>
        <v>60</v>
      </c>
      <c r="J26" s="10">
        <v>1</v>
      </c>
      <c r="K26" s="8">
        <v>13</v>
      </c>
      <c r="L26" s="8">
        <v>32</v>
      </c>
      <c r="M26" s="13">
        <f t="shared" si="4"/>
        <v>45</v>
      </c>
      <c r="N26" s="10">
        <v>1</v>
      </c>
      <c r="O26" s="8">
        <v>16</v>
      </c>
      <c r="P26" s="8">
        <v>28</v>
      </c>
      <c r="Q26" s="13">
        <f t="shared" si="5"/>
        <v>44</v>
      </c>
      <c r="R26" s="10">
        <v>1</v>
      </c>
      <c r="S26" s="8">
        <v>7</v>
      </c>
      <c r="T26" s="8">
        <v>15</v>
      </c>
      <c r="U26" s="13">
        <f t="shared" si="6"/>
        <v>22</v>
      </c>
      <c r="V26" s="10">
        <f>F26+J26+N26+R26</f>
        <v>4</v>
      </c>
      <c r="W26" s="15">
        <f t="shared" si="3"/>
        <v>232</v>
      </c>
      <c r="X26" s="9">
        <f t="shared" si="7"/>
        <v>210</v>
      </c>
    </row>
    <row r="27" spans="2:24" ht="16.5">
      <c r="B27" s="5" t="s">
        <v>39</v>
      </c>
      <c r="C27" s="8">
        <v>18</v>
      </c>
      <c r="D27" s="8">
        <v>39</v>
      </c>
      <c r="E27" s="13">
        <f>SUM(C27:D27)</f>
        <v>57</v>
      </c>
      <c r="F27" s="10">
        <v>1</v>
      </c>
      <c r="G27" s="8">
        <v>15</v>
      </c>
      <c r="H27" s="8">
        <v>40</v>
      </c>
      <c r="I27" s="13">
        <f>SUM(G27:H27)</f>
        <v>55</v>
      </c>
      <c r="J27" s="10">
        <v>1</v>
      </c>
      <c r="K27" s="8">
        <v>11</v>
      </c>
      <c r="L27" s="8">
        <v>40</v>
      </c>
      <c r="M27" s="13">
        <f t="shared" si="4"/>
        <v>51</v>
      </c>
      <c r="N27" s="10">
        <v>1</v>
      </c>
      <c r="O27" s="8">
        <v>12</v>
      </c>
      <c r="P27" s="8">
        <v>41</v>
      </c>
      <c r="Q27" s="13">
        <f>SUM(O27:P27)</f>
        <v>53</v>
      </c>
      <c r="R27" s="10">
        <v>1</v>
      </c>
      <c r="S27" s="8">
        <v>1</v>
      </c>
      <c r="T27" s="8">
        <v>5</v>
      </c>
      <c r="U27" s="13">
        <f>SUM(S27:T27)</f>
        <v>6</v>
      </c>
      <c r="V27" s="10">
        <f>F27+J27+N27+R27</f>
        <v>4</v>
      </c>
      <c r="W27" s="15">
        <f t="shared" si="3"/>
        <v>222</v>
      </c>
      <c r="X27" s="9">
        <f t="shared" si="7"/>
        <v>216</v>
      </c>
    </row>
    <row r="28" spans="2:24" ht="16.5">
      <c r="B28" s="5" t="s">
        <v>18</v>
      </c>
      <c r="C28" s="8">
        <v>40</v>
      </c>
      <c r="D28" s="8">
        <v>74</v>
      </c>
      <c r="E28" s="13">
        <f>SUM(C28:D28)</f>
        <v>114</v>
      </c>
      <c r="F28" s="10">
        <v>2</v>
      </c>
      <c r="G28" s="8">
        <v>17</v>
      </c>
      <c r="H28" s="8">
        <v>40</v>
      </c>
      <c r="I28" s="13">
        <f>SUM(G28:H28)</f>
        <v>57</v>
      </c>
      <c r="J28" s="10">
        <v>1</v>
      </c>
      <c r="K28" s="8">
        <v>14</v>
      </c>
      <c r="L28" s="8">
        <v>34</v>
      </c>
      <c r="M28" s="13">
        <f t="shared" si="4"/>
        <v>48</v>
      </c>
      <c r="N28" s="10">
        <v>1</v>
      </c>
      <c r="O28" s="8">
        <v>11</v>
      </c>
      <c r="P28" s="8">
        <v>37</v>
      </c>
      <c r="Q28" s="13">
        <f>SUM(O28:P28)</f>
        <v>48</v>
      </c>
      <c r="R28" s="10">
        <v>1</v>
      </c>
      <c r="S28" s="8">
        <v>5</v>
      </c>
      <c r="T28" s="8">
        <v>9</v>
      </c>
      <c r="U28" s="13">
        <f t="shared" si="6"/>
        <v>14</v>
      </c>
      <c r="V28" s="10">
        <f>F28+J28+N28+R28</f>
        <v>5</v>
      </c>
      <c r="W28" s="15">
        <f t="shared" si="3"/>
        <v>281</v>
      </c>
      <c r="X28" s="9">
        <f t="shared" si="7"/>
        <v>267</v>
      </c>
    </row>
    <row r="29" spans="2:24" ht="16.5">
      <c r="B29" s="5" t="s">
        <v>19</v>
      </c>
      <c r="C29" s="8"/>
      <c r="D29" s="8"/>
      <c r="E29" s="13"/>
      <c r="F29" s="10"/>
      <c r="G29" s="8"/>
      <c r="H29" s="8"/>
      <c r="I29" s="13"/>
      <c r="J29" s="10"/>
      <c r="K29" s="8"/>
      <c r="L29" s="8"/>
      <c r="M29" s="13"/>
      <c r="N29" s="10"/>
      <c r="O29" s="8"/>
      <c r="P29" s="8"/>
      <c r="Q29" s="13"/>
      <c r="R29" s="10"/>
      <c r="S29" s="8">
        <v>6</v>
      </c>
      <c r="T29" s="8">
        <v>3</v>
      </c>
      <c r="U29" s="13">
        <f t="shared" si="6"/>
        <v>9</v>
      </c>
      <c r="V29" s="10">
        <f>F29+J29+N29+R29</f>
        <v>0</v>
      </c>
      <c r="W29" s="15">
        <f t="shared" si="3"/>
        <v>9</v>
      </c>
      <c r="X29" s="9">
        <f>E29+I29+M29+Q29</f>
        <v>0</v>
      </c>
    </row>
    <row r="30" spans="3:24" ht="16.5">
      <c r="C30" s="9">
        <f aca="true" t="shared" si="9" ref="C30:X30">SUM(C18:C29)</f>
        <v>319</v>
      </c>
      <c r="D30" s="9">
        <f t="shared" si="9"/>
        <v>444</v>
      </c>
      <c r="E30" s="12">
        <f t="shared" si="9"/>
        <v>763</v>
      </c>
      <c r="F30" s="11">
        <f>SUM(F18:F29)</f>
        <v>14</v>
      </c>
      <c r="G30" s="9">
        <f t="shared" si="9"/>
        <v>226</v>
      </c>
      <c r="H30" s="9">
        <f t="shared" si="9"/>
        <v>399</v>
      </c>
      <c r="I30" s="12">
        <f t="shared" si="9"/>
        <v>625</v>
      </c>
      <c r="J30" s="11">
        <f>SUM(J18:J29)</f>
        <v>12</v>
      </c>
      <c r="K30" s="9">
        <f t="shared" si="9"/>
        <v>162</v>
      </c>
      <c r="L30" s="9">
        <f t="shared" si="9"/>
        <v>368</v>
      </c>
      <c r="M30" s="12">
        <f t="shared" si="9"/>
        <v>530</v>
      </c>
      <c r="N30" s="11">
        <f>SUM(N18:N29)</f>
        <v>13</v>
      </c>
      <c r="O30" s="9">
        <f t="shared" si="9"/>
        <v>216</v>
      </c>
      <c r="P30" s="9">
        <f t="shared" si="9"/>
        <v>399</v>
      </c>
      <c r="Q30" s="12">
        <f t="shared" si="9"/>
        <v>615</v>
      </c>
      <c r="R30" s="11">
        <f>SUM(R18:R29)</f>
        <v>13</v>
      </c>
      <c r="S30" s="9">
        <f t="shared" si="9"/>
        <v>98</v>
      </c>
      <c r="T30" s="9">
        <f t="shared" si="9"/>
        <v>113</v>
      </c>
      <c r="U30" s="12">
        <f t="shared" si="9"/>
        <v>211</v>
      </c>
      <c r="V30" s="22">
        <f>SUM(V18:V29)</f>
        <v>52</v>
      </c>
      <c r="W30" s="23">
        <f t="shared" si="9"/>
        <v>2744</v>
      </c>
      <c r="X30" s="9">
        <f>SUM(X18:X29)</f>
        <v>2533</v>
      </c>
    </row>
    <row r="32" spans="1:24" ht="19.5" customHeight="1">
      <c r="A32" s="2" t="s">
        <v>59</v>
      </c>
      <c r="X32" s="96" t="s">
        <v>37</v>
      </c>
    </row>
    <row r="33" ht="16.5">
      <c r="X33" s="99"/>
    </row>
    <row r="34" spans="2:24" ht="16.5" customHeight="1">
      <c r="B34" s="100" t="s">
        <v>31</v>
      </c>
      <c r="C34" s="100" t="s">
        <v>21</v>
      </c>
      <c r="D34" s="100"/>
      <c r="E34" s="95" t="s">
        <v>22</v>
      </c>
      <c r="F34" s="92" t="s">
        <v>23</v>
      </c>
      <c r="G34" s="100" t="s">
        <v>24</v>
      </c>
      <c r="H34" s="100"/>
      <c r="I34" s="95" t="s">
        <v>22</v>
      </c>
      <c r="J34" s="92" t="s">
        <v>23</v>
      </c>
      <c r="K34" s="100" t="s">
        <v>29</v>
      </c>
      <c r="L34" s="100"/>
      <c r="M34" s="95" t="s">
        <v>25</v>
      </c>
      <c r="N34" s="92" t="s">
        <v>23</v>
      </c>
      <c r="O34" s="100" t="s">
        <v>32</v>
      </c>
      <c r="P34" s="100"/>
      <c r="Q34" s="96" t="s">
        <v>25</v>
      </c>
      <c r="R34" s="92" t="s">
        <v>23</v>
      </c>
      <c r="S34" s="94" t="s">
        <v>33</v>
      </c>
      <c r="T34" s="94"/>
      <c r="U34" s="95" t="s">
        <v>25</v>
      </c>
      <c r="V34" s="92" t="s">
        <v>28</v>
      </c>
      <c r="W34" s="97" t="s">
        <v>34</v>
      </c>
      <c r="X34" s="90" t="s">
        <v>34</v>
      </c>
    </row>
    <row r="35" spans="2:24" ht="16.5">
      <c r="B35" s="101"/>
      <c r="C35" s="3" t="s">
        <v>26</v>
      </c>
      <c r="D35" s="3" t="s">
        <v>27</v>
      </c>
      <c r="E35" s="96"/>
      <c r="F35" s="93"/>
      <c r="G35" s="3" t="s">
        <v>26</v>
      </c>
      <c r="H35" s="3" t="s">
        <v>27</v>
      </c>
      <c r="I35" s="96"/>
      <c r="J35" s="93"/>
      <c r="K35" s="3" t="s">
        <v>26</v>
      </c>
      <c r="L35" s="3" t="s">
        <v>27</v>
      </c>
      <c r="M35" s="96"/>
      <c r="N35" s="93"/>
      <c r="O35" s="3" t="s">
        <v>26</v>
      </c>
      <c r="P35" s="3" t="s">
        <v>27</v>
      </c>
      <c r="Q35" s="102"/>
      <c r="R35" s="93"/>
      <c r="S35" s="4" t="s">
        <v>26</v>
      </c>
      <c r="T35" s="4" t="s">
        <v>27</v>
      </c>
      <c r="U35" s="96"/>
      <c r="V35" s="93"/>
      <c r="W35" s="98"/>
      <c r="X35" s="91"/>
    </row>
    <row r="36" spans="2:24" ht="16.5">
      <c r="B36" s="5" t="s">
        <v>11</v>
      </c>
      <c r="C36" s="8">
        <v>18</v>
      </c>
      <c r="D36" s="8">
        <v>21</v>
      </c>
      <c r="E36" s="13">
        <f>SUM(C36:D36)</f>
        <v>39</v>
      </c>
      <c r="F36" s="10">
        <v>1</v>
      </c>
      <c r="G36" s="8"/>
      <c r="H36" s="8"/>
      <c r="I36" s="13"/>
      <c r="J36" s="10"/>
      <c r="K36" s="8">
        <v>13</v>
      </c>
      <c r="L36" s="8">
        <v>25</v>
      </c>
      <c r="M36" s="13">
        <f>SUM(K36:L36)</f>
        <v>38</v>
      </c>
      <c r="N36" s="10">
        <v>1</v>
      </c>
      <c r="O36" s="8"/>
      <c r="P36" s="8"/>
      <c r="Q36" s="13"/>
      <c r="R36" s="10"/>
      <c r="S36" s="8"/>
      <c r="T36" s="8"/>
      <c r="U36" s="13"/>
      <c r="V36" s="10">
        <f>F36+J36+N36+R36</f>
        <v>2</v>
      </c>
      <c r="W36" s="15">
        <f>E36+I36+M36+Q36+U36</f>
        <v>77</v>
      </c>
      <c r="X36" s="9">
        <f>E36+I36+M36+Q36</f>
        <v>77</v>
      </c>
    </row>
    <row r="37" spans="2:24" ht="16.5">
      <c r="B37" s="5" t="s">
        <v>16</v>
      </c>
      <c r="C37" s="8">
        <v>12</v>
      </c>
      <c r="D37" s="8">
        <v>35</v>
      </c>
      <c r="E37" s="13">
        <f>SUM(C37:D37)</f>
        <v>47</v>
      </c>
      <c r="F37" s="10">
        <v>1</v>
      </c>
      <c r="G37" s="8">
        <v>10</v>
      </c>
      <c r="H37" s="8">
        <v>35</v>
      </c>
      <c r="I37" s="13">
        <f>SUM(G37:H37)</f>
        <v>45</v>
      </c>
      <c r="J37" s="10">
        <v>1</v>
      </c>
      <c r="K37" s="8">
        <v>20</v>
      </c>
      <c r="L37" s="8">
        <v>26</v>
      </c>
      <c r="M37" s="13">
        <f>SUM(K37:L37)</f>
        <v>46</v>
      </c>
      <c r="N37" s="10">
        <v>1</v>
      </c>
      <c r="O37" s="8"/>
      <c r="P37" s="8"/>
      <c r="Q37" s="13"/>
      <c r="R37" s="10"/>
      <c r="S37" s="8"/>
      <c r="T37" s="8"/>
      <c r="U37" s="13"/>
      <c r="V37" s="10">
        <f>F37+J37+N37+R37</f>
        <v>3</v>
      </c>
      <c r="W37" s="15">
        <f>E37+I37+M37+Q37+U37</f>
        <v>138</v>
      </c>
      <c r="X37" s="9">
        <f>E37+I37+M37+Q37</f>
        <v>138</v>
      </c>
    </row>
    <row r="38" spans="3:24" ht="16.5">
      <c r="C38" s="9">
        <f aca="true" t="shared" si="10" ref="C38:N38">SUM(C36:C37)</f>
        <v>30</v>
      </c>
      <c r="D38" s="9">
        <f t="shared" si="10"/>
        <v>56</v>
      </c>
      <c r="E38" s="12">
        <f t="shared" si="10"/>
        <v>86</v>
      </c>
      <c r="F38" s="11">
        <f t="shared" si="10"/>
        <v>2</v>
      </c>
      <c r="G38" s="9">
        <f t="shared" si="10"/>
        <v>10</v>
      </c>
      <c r="H38" s="9">
        <f t="shared" si="10"/>
        <v>35</v>
      </c>
      <c r="I38" s="12">
        <f t="shared" si="10"/>
        <v>45</v>
      </c>
      <c r="J38" s="11">
        <f t="shared" si="10"/>
        <v>1</v>
      </c>
      <c r="K38" s="9">
        <f t="shared" si="10"/>
        <v>33</v>
      </c>
      <c r="L38" s="9">
        <f t="shared" si="10"/>
        <v>51</v>
      </c>
      <c r="M38" s="12">
        <f t="shared" si="10"/>
        <v>84</v>
      </c>
      <c r="N38" s="11">
        <f t="shared" si="10"/>
        <v>2</v>
      </c>
      <c r="O38" s="9"/>
      <c r="P38" s="9"/>
      <c r="Q38" s="12"/>
      <c r="R38" s="11"/>
      <c r="S38" s="9"/>
      <c r="T38" s="9"/>
      <c r="U38" s="12"/>
      <c r="V38" s="22">
        <f>SUM(V36:V37)</f>
        <v>5</v>
      </c>
      <c r="W38" s="23">
        <f>SUM(W36:W37)</f>
        <v>215</v>
      </c>
      <c r="X38" s="9">
        <f>SUM(X36:X37)</f>
        <v>215</v>
      </c>
    </row>
    <row r="39" spans="3:24" s="62" customFormat="1" ht="16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63"/>
      <c r="W39" s="63"/>
      <c r="X39" s="18"/>
    </row>
    <row r="40" spans="1:16" ht="19.5">
      <c r="A40" s="2" t="s">
        <v>64</v>
      </c>
      <c r="P40" s="96" t="s">
        <v>37</v>
      </c>
    </row>
    <row r="41" ht="16.5">
      <c r="P41" s="108"/>
    </row>
    <row r="42" spans="2:16" ht="16.5">
      <c r="B42" s="123" t="s">
        <v>31</v>
      </c>
      <c r="C42" s="123" t="s">
        <v>29</v>
      </c>
      <c r="D42" s="123"/>
      <c r="E42" s="119" t="s">
        <v>22</v>
      </c>
      <c r="F42" s="121" t="s">
        <v>23</v>
      </c>
      <c r="G42" s="123" t="s">
        <v>32</v>
      </c>
      <c r="H42" s="123"/>
      <c r="I42" s="119" t="s">
        <v>22</v>
      </c>
      <c r="J42" s="121" t="s">
        <v>23</v>
      </c>
      <c r="K42" s="130" t="s">
        <v>33</v>
      </c>
      <c r="L42" s="131"/>
      <c r="M42" s="119" t="s">
        <v>25</v>
      </c>
      <c r="N42" s="121" t="s">
        <v>28</v>
      </c>
      <c r="O42" s="119" t="s">
        <v>35</v>
      </c>
      <c r="P42" s="90" t="s">
        <v>34</v>
      </c>
    </row>
    <row r="43" spans="2:16" ht="16.5">
      <c r="B43" s="124"/>
      <c r="C43" s="6" t="s">
        <v>26</v>
      </c>
      <c r="D43" s="6" t="s">
        <v>27</v>
      </c>
      <c r="E43" s="120"/>
      <c r="F43" s="122"/>
      <c r="G43" s="6" t="s">
        <v>26</v>
      </c>
      <c r="H43" s="6" t="s">
        <v>27</v>
      </c>
      <c r="I43" s="120"/>
      <c r="J43" s="122"/>
      <c r="K43" s="7" t="s">
        <v>26</v>
      </c>
      <c r="L43" s="7" t="s">
        <v>27</v>
      </c>
      <c r="M43" s="120"/>
      <c r="N43" s="122"/>
      <c r="O43" s="120"/>
      <c r="P43" s="106"/>
    </row>
    <row r="44" spans="2:16" ht="16.5">
      <c r="B44" s="5" t="s">
        <v>10</v>
      </c>
      <c r="C44" s="8"/>
      <c r="D44" s="8"/>
      <c r="E44" s="13"/>
      <c r="F44" s="10"/>
      <c r="G44" s="8"/>
      <c r="H44" s="8"/>
      <c r="I44" s="13"/>
      <c r="J44" s="10"/>
      <c r="K44" s="8">
        <v>6</v>
      </c>
      <c r="L44" s="8">
        <v>6</v>
      </c>
      <c r="M44" s="13">
        <f>SUM(K44:L44)</f>
        <v>12</v>
      </c>
      <c r="N44" s="10">
        <f>F44+J44</f>
        <v>0</v>
      </c>
      <c r="O44" s="15">
        <f>E44+I44+M44</f>
        <v>12</v>
      </c>
      <c r="P44" s="9">
        <f>E44+I44</f>
        <v>0</v>
      </c>
    </row>
    <row r="45" spans="2:16" ht="16.5">
      <c r="B45" s="5" t="s">
        <v>74</v>
      </c>
      <c r="C45" s="8"/>
      <c r="D45" s="8"/>
      <c r="E45" s="13"/>
      <c r="F45" s="10"/>
      <c r="G45" s="8"/>
      <c r="H45" s="8"/>
      <c r="I45" s="13"/>
      <c r="J45" s="10"/>
      <c r="K45" s="8">
        <v>0</v>
      </c>
      <c r="L45" s="8">
        <v>0</v>
      </c>
      <c r="M45" s="13">
        <f>SUM(K45:L45)</f>
        <v>0</v>
      </c>
      <c r="N45" s="10">
        <f>F45+J45</f>
        <v>0</v>
      </c>
      <c r="O45" s="15">
        <f>E45+I45+M45</f>
        <v>0</v>
      </c>
      <c r="P45" s="9">
        <f>E45+I45</f>
        <v>0</v>
      </c>
    </row>
    <row r="46" spans="2:16" ht="16.5">
      <c r="B46" s="5" t="s">
        <v>12</v>
      </c>
      <c r="C46" s="8"/>
      <c r="D46" s="8"/>
      <c r="E46" s="13"/>
      <c r="F46" s="10"/>
      <c r="G46" s="8">
        <v>0</v>
      </c>
      <c r="H46" s="8">
        <v>1</v>
      </c>
      <c r="I46" s="13">
        <f>SUM(G46:H46)</f>
        <v>1</v>
      </c>
      <c r="J46" s="10"/>
      <c r="K46" s="8">
        <v>2</v>
      </c>
      <c r="L46" s="8">
        <v>1</v>
      </c>
      <c r="M46" s="13">
        <f>SUM(K46:L46)</f>
        <v>3</v>
      </c>
      <c r="N46" s="10">
        <f>F46+J46</f>
        <v>0</v>
      </c>
      <c r="O46" s="15">
        <f>E46+I46+M46</f>
        <v>4</v>
      </c>
      <c r="P46" s="9">
        <f>E46+I46</f>
        <v>1</v>
      </c>
    </row>
    <row r="47" spans="3:16" ht="16.5">
      <c r="C47" s="9"/>
      <c r="D47" s="9"/>
      <c r="E47" s="12"/>
      <c r="F47" s="11"/>
      <c r="G47" s="9">
        <f>SUM(G44:G46)</f>
        <v>0</v>
      </c>
      <c r="H47" s="9">
        <f>SUM(H44:H46)</f>
        <v>1</v>
      </c>
      <c r="I47" s="12">
        <f>SUM(I44:I46)</f>
        <v>1</v>
      </c>
      <c r="J47" s="11"/>
      <c r="K47" s="9">
        <f>SUM(K44:K46)</f>
        <v>8</v>
      </c>
      <c r="L47" s="9">
        <f>SUM(L44:L46)</f>
        <v>7</v>
      </c>
      <c r="M47" s="12">
        <f>SUM(M44:M46)</f>
        <v>15</v>
      </c>
      <c r="N47" s="22">
        <f>SUM(N44:N46)</f>
        <v>0</v>
      </c>
      <c r="O47" s="23">
        <f>SUM(O44:O46)</f>
        <v>16</v>
      </c>
      <c r="P47" s="9">
        <f>SUM(P44:P46)</f>
        <v>1</v>
      </c>
    </row>
    <row r="49" spans="1:16" ht="19.5" customHeight="1">
      <c r="A49" s="2" t="s">
        <v>65</v>
      </c>
      <c r="P49" s="96" t="s">
        <v>37</v>
      </c>
    </row>
    <row r="50" ht="16.5">
      <c r="P50" s="99"/>
    </row>
    <row r="51" spans="2:18" ht="16.5" customHeight="1">
      <c r="B51" s="117" t="s">
        <v>31</v>
      </c>
      <c r="C51" s="123" t="s">
        <v>29</v>
      </c>
      <c r="D51" s="123"/>
      <c r="E51" s="95" t="s">
        <v>22</v>
      </c>
      <c r="F51" s="92" t="s">
        <v>23</v>
      </c>
      <c r="G51" s="123" t="s">
        <v>32</v>
      </c>
      <c r="H51" s="123"/>
      <c r="I51" s="95" t="s">
        <v>22</v>
      </c>
      <c r="J51" s="92" t="s">
        <v>23</v>
      </c>
      <c r="K51" s="94" t="s">
        <v>33</v>
      </c>
      <c r="L51" s="94"/>
      <c r="M51" s="95" t="s">
        <v>25</v>
      </c>
      <c r="N51" s="92" t="s">
        <v>28</v>
      </c>
      <c r="O51" s="104" t="s">
        <v>34</v>
      </c>
      <c r="P51" s="90" t="s">
        <v>34</v>
      </c>
      <c r="Q51" s="103"/>
      <c r="R51" s="103"/>
    </row>
    <row r="52" spans="2:18" ht="16.5">
      <c r="B52" s="118"/>
      <c r="C52" s="1" t="s">
        <v>26</v>
      </c>
      <c r="D52" s="1" t="s">
        <v>27</v>
      </c>
      <c r="E52" s="95"/>
      <c r="F52" s="92"/>
      <c r="G52" s="1" t="s">
        <v>26</v>
      </c>
      <c r="H52" s="1" t="s">
        <v>27</v>
      </c>
      <c r="I52" s="95"/>
      <c r="J52" s="92"/>
      <c r="K52" s="58" t="s">
        <v>26</v>
      </c>
      <c r="L52" s="58" t="s">
        <v>27</v>
      </c>
      <c r="M52" s="95"/>
      <c r="N52" s="92"/>
      <c r="O52" s="95"/>
      <c r="P52" s="91"/>
      <c r="Q52" s="103"/>
      <c r="R52" s="103"/>
    </row>
    <row r="53" spans="2:18" ht="16.5">
      <c r="B53" s="21" t="s">
        <v>45</v>
      </c>
      <c r="C53" s="9"/>
      <c r="D53" s="9"/>
      <c r="E53" s="12"/>
      <c r="F53" s="11"/>
      <c r="G53" s="9"/>
      <c r="H53" s="9"/>
      <c r="I53" s="12"/>
      <c r="J53" s="11"/>
      <c r="K53" s="9">
        <v>4</v>
      </c>
      <c r="L53" s="9">
        <v>3</v>
      </c>
      <c r="M53" s="12">
        <f>SUM(K53:L53)</f>
        <v>7</v>
      </c>
      <c r="N53" s="10">
        <f>F53+J53</f>
        <v>0</v>
      </c>
      <c r="O53" s="15">
        <f>E53+I53+M53</f>
        <v>7</v>
      </c>
      <c r="P53" s="9">
        <f>E53+I53</f>
        <v>0</v>
      </c>
      <c r="Q53" s="18"/>
      <c r="R53" s="18"/>
    </row>
    <row r="54" spans="2:18" ht="16.5">
      <c r="B54" s="21" t="s">
        <v>46</v>
      </c>
      <c r="C54" s="9"/>
      <c r="D54" s="9"/>
      <c r="E54" s="12"/>
      <c r="F54" s="11"/>
      <c r="G54" s="9">
        <v>0</v>
      </c>
      <c r="H54" s="9">
        <v>1</v>
      </c>
      <c r="I54" s="12">
        <f>SUM(G54:H54)</f>
        <v>1</v>
      </c>
      <c r="J54" s="11"/>
      <c r="K54" s="9">
        <v>0</v>
      </c>
      <c r="L54" s="9">
        <v>2</v>
      </c>
      <c r="M54" s="12">
        <f>SUM(K54:L54)</f>
        <v>2</v>
      </c>
      <c r="N54" s="10">
        <f>F54+J54</f>
        <v>0</v>
      </c>
      <c r="O54" s="15">
        <f>E54+I54+M54</f>
        <v>3</v>
      </c>
      <c r="P54" s="9">
        <f>E54+I54</f>
        <v>1</v>
      </c>
      <c r="Q54" s="18"/>
      <c r="R54" s="18"/>
    </row>
    <row r="55" spans="3:18" ht="16.5">
      <c r="C55" s="9"/>
      <c r="D55" s="9"/>
      <c r="E55" s="12"/>
      <c r="F55" s="11"/>
      <c r="G55" s="9">
        <f>SUM(G53:G54)</f>
        <v>0</v>
      </c>
      <c r="H55" s="9">
        <f>SUM(H53:H54)</f>
        <v>1</v>
      </c>
      <c r="I55" s="12">
        <f>SUM(I53:I54)</f>
        <v>1</v>
      </c>
      <c r="J55" s="11"/>
      <c r="K55" s="9">
        <f>SUM(K53:K54)</f>
        <v>4</v>
      </c>
      <c r="L55" s="9">
        <f>SUM(L53:L54)</f>
        <v>5</v>
      </c>
      <c r="M55" s="12">
        <f>SUM(M53:M54)</f>
        <v>9</v>
      </c>
      <c r="N55" s="22">
        <f>SUM(N53:N54)</f>
        <v>0</v>
      </c>
      <c r="O55" s="23">
        <f>SUM(O53:O54)</f>
        <v>10</v>
      </c>
      <c r="P55" s="9">
        <f>SUM(P53:P54)</f>
        <v>1</v>
      </c>
      <c r="Q55" s="18"/>
      <c r="R55" s="18"/>
    </row>
    <row r="56" spans="3:24" s="62" customFormat="1" ht="16.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63"/>
      <c r="W56" s="63"/>
      <c r="X56" s="18"/>
    </row>
    <row r="57" spans="7:24" s="62" customFormat="1" ht="16.5"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63"/>
      <c r="W57" s="63"/>
      <c r="X57" s="73"/>
    </row>
    <row r="58" spans="1:24" ht="19.5" customHeight="1">
      <c r="A58" s="2" t="s">
        <v>60</v>
      </c>
      <c r="X58" s="105" t="s">
        <v>37</v>
      </c>
    </row>
    <row r="59" ht="16.5">
      <c r="X59" s="99"/>
    </row>
    <row r="60" spans="2:24" ht="16.5" customHeight="1">
      <c r="B60" s="100" t="s">
        <v>31</v>
      </c>
      <c r="C60" s="100" t="s">
        <v>21</v>
      </c>
      <c r="D60" s="100"/>
      <c r="E60" s="95" t="s">
        <v>22</v>
      </c>
      <c r="F60" s="92" t="s">
        <v>23</v>
      </c>
      <c r="G60" s="100" t="s">
        <v>24</v>
      </c>
      <c r="H60" s="100"/>
      <c r="I60" s="95" t="s">
        <v>22</v>
      </c>
      <c r="J60" s="92" t="s">
        <v>23</v>
      </c>
      <c r="K60" s="100" t="s">
        <v>29</v>
      </c>
      <c r="L60" s="100"/>
      <c r="M60" s="95" t="s">
        <v>25</v>
      </c>
      <c r="N60" s="92" t="s">
        <v>23</v>
      </c>
      <c r="O60" s="100" t="s">
        <v>32</v>
      </c>
      <c r="P60" s="100"/>
      <c r="Q60" s="96" t="s">
        <v>25</v>
      </c>
      <c r="R60" s="92" t="s">
        <v>23</v>
      </c>
      <c r="S60" s="94" t="s">
        <v>33</v>
      </c>
      <c r="T60" s="94"/>
      <c r="U60" s="95" t="s">
        <v>25</v>
      </c>
      <c r="V60" s="92" t="s">
        <v>28</v>
      </c>
      <c r="W60" s="97" t="s">
        <v>34</v>
      </c>
      <c r="X60" s="90" t="s">
        <v>34</v>
      </c>
    </row>
    <row r="61" spans="2:24" ht="16.5">
      <c r="B61" s="101"/>
      <c r="C61" s="3" t="s">
        <v>26</v>
      </c>
      <c r="D61" s="3" t="s">
        <v>27</v>
      </c>
      <c r="E61" s="96"/>
      <c r="F61" s="93"/>
      <c r="G61" s="3" t="s">
        <v>26</v>
      </c>
      <c r="H61" s="3" t="s">
        <v>27</v>
      </c>
      <c r="I61" s="96"/>
      <c r="J61" s="93"/>
      <c r="K61" s="3" t="s">
        <v>26</v>
      </c>
      <c r="L61" s="3" t="s">
        <v>27</v>
      </c>
      <c r="M61" s="96"/>
      <c r="N61" s="93"/>
      <c r="O61" s="3" t="s">
        <v>26</v>
      </c>
      <c r="P61" s="3" t="s">
        <v>27</v>
      </c>
      <c r="Q61" s="102"/>
      <c r="R61" s="93"/>
      <c r="S61" s="4" t="s">
        <v>26</v>
      </c>
      <c r="T61" s="4" t="s">
        <v>27</v>
      </c>
      <c r="U61" s="96"/>
      <c r="V61" s="93"/>
      <c r="W61" s="98"/>
      <c r="X61" s="91"/>
    </row>
    <row r="62" spans="2:24" ht="16.5">
      <c r="B62" s="5" t="s">
        <v>11</v>
      </c>
      <c r="C62" s="8"/>
      <c r="D62" s="8"/>
      <c r="E62" s="13"/>
      <c r="F62" s="10"/>
      <c r="G62" s="8">
        <v>24</v>
      </c>
      <c r="H62" s="8">
        <v>14</v>
      </c>
      <c r="I62" s="13">
        <f>SUM(G62:H62)</f>
        <v>38</v>
      </c>
      <c r="J62" s="10">
        <v>1</v>
      </c>
      <c r="K62" s="8">
        <v>12</v>
      </c>
      <c r="L62" s="8">
        <v>12</v>
      </c>
      <c r="M62" s="13">
        <f>SUM(K62:L62)</f>
        <v>24</v>
      </c>
      <c r="N62" s="10">
        <v>1</v>
      </c>
      <c r="O62" s="8">
        <v>22</v>
      </c>
      <c r="P62" s="8">
        <v>20</v>
      </c>
      <c r="Q62" s="13">
        <f>SUM(O62:P62)</f>
        <v>42</v>
      </c>
      <c r="R62" s="10">
        <v>1</v>
      </c>
      <c r="S62" s="8"/>
      <c r="T62" s="8"/>
      <c r="U62" s="13"/>
      <c r="V62" s="10">
        <f>F62+J62+N62+R62</f>
        <v>3</v>
      </c>
      <c r="W62" s="15">
        <f>E62+I62+M62+Q62+U62</f>
        <v>104</v>
      </c>
      <c r="X62" s="9">
        <f>E62+I62+M62+Q62</f>
        <v>104</v>
      </c>
    </row>
    <row r="63" spans="2:24" ht="16.5">
      <c r="B63" s="5" t="s">
        <v>41</v>
      </c>
      <c r="C63" s="8"/>
      <c r="D63" s="8"/>
      <c r="E63" s="13"/>
      <c r="F63" s="10"/>
      <c r="G63" s="8"/>
      <c r="H63" s="8"/>
      <c r="I63" s="13"/>
      <c r="J63" s="10"/>
      <c r="K63" s="8"/>
      <c r="L63" s="8"/>
      <c r="M63" s="13"/>
      <c r="N63" s="10"/>
      <c r="O63" s="8">
        <v>12</v>
      </c>
      <c r="P63" s="8">
        <v>6</v>
      </c>
      <c r="Q63" s="13">
        <f>SUM(O63:P63)</f>
        <v>18</v>
      </c>
      <c r="R63" s="10">
        <v>1</v>
      </c>
      <c r="S63" s="8"/>
      <c r="T63" s="8"/>
      <c r="U63" s="13"/>
      <c r="V63" s="10">
        <f>F63+J63+N63+R63</f>
        <v>1</v>
      </c>
      <c r="W63" s="15">
        <f>E63+I63+M63+Q63+U63</f>
        <v>18</v>
      </c>
      <c r="X63" s="9">
        <f>E63+I63+M63+Q63</f>
        <v>18</v>
      </c>
    </row>
    <row r="64" spans="2:24" ht="16.5">
      <c r="B64" s="5" t="s">
        <v>42</v>
      </c>
      <c r="C64" s="8"/>
      <c r="D64" s="8"/>
      <c r="E64" s="13"/>
      <c r="F64" s="10"/>
      <c r="G64" s="8">
        <v>16</v>
      </c>
      <c r="H64" s="8">
        <v>20</v>
      </c>
      <c r="I64" s="13">
        <f>SUM(G64:H64)</f>
        <v>36</v>
      </c>
      <c r="J64" s="10">
        <v>1</v>
      </c>
      <c r="K64" s="8">
        <v>9</v>
      </c>
      <c r="L64" s="8">
        <v>17</v>
      </c>
      <c r="M64" s="13">
        <f>SUM(K64:L64)</f>
        <v>26</v>
      </c>
      <c r="N64" s="10">
        <v>1</v>
      </c>
      <c r="O64" s="8">
        <v>14</v>
      </c>
      <c r="P64" s="8">
        <v>11</v>
      </c>
      <c r="Q64" s="13">
        <f>SUM(O64:P64)</f>
        <v>25</v>
      </c>
      <c r="R64" s="10">
        <v>1</v>
      </c>
      <c r="S64" s="8"/>
      <c r="T64" s="8"/>
      <c r="U64" s="13"/>
      <c r="V64" s="10">
        <f>F64+J64+N64+R64</f>
        <v>3</v>
      </c>
      <c r="W64" s="15">
        <f>E64+I64+M64+Q64+U64</f>
        <v>87</v>
      </c>
      <c r="X64" s="9">
        <f>E64+I64+M64+Q64</f>
        <v>87</v>
      </c>
    </row>
    <row r="65" spans="3:24" ht="16.5">
      <c r="C65" s="9"/>
      <c r="D65" s="9"/>
      <c r="E65" s="12"/>
      <c r="F65" s="11"/>
      <c r="G65" s="9">
        <f aca="true" t="shared" si="11" ref="G65:R65">SUM(G62:G64)</f>
        <v>40</v>
      </c>
      <c r="H65" s="9">
        <f t="shared" si="11"/>
        <v>34</v>
      </c>
      <c r="I65" s="12">
        <f t="shared" si="11"/>
        <v>74</v>
      </c>
      <c r="J65" s="11">
        <f t="shared" si="11"/>
        <v>2</v>
      </c>
      <c r="K65" s="9">
        <f t="shared" si="11"/>
        <v>21</v>
      </c>
      <c r="L65" s="9">
        <f t="shared" si="11"/>
        <v>29</v>
      </c>
      <c r="M65" s="12">
        <f t="shared" si="11"/>
        <v>50</v>
      </c>
      <c r="N65" s="11">
        <f t="shared" si="11"/>
        <v>2</v>
      </c>
      <c r="O65" s="9">
        <f t="shared" si="11"/>
        <v>48</v>
      </c>
      <c r="P65" s="9">
        <f t="shared" si="11"/>
        <v>37</v>
      </c>
      <c r="Q65" s="12">
        <f t="shared" si="11"/>
        <v>85</v>
      </c>
      <c r="R65" s="11">
        <f t="shared" si="11"/>
        <v>3</v>
      </c>
      <c r="S65" s="9"/>
      <c r="T65" s="9"/>
      <c r="U65" s="12"/>
      <c r="V65" s="22">
        <f>SUM(V62:V64)</f>
        <v>7</v>
      </c>
      <c r="W65" s="23">
        <f>SUM(W62:W64)</f>
        <v>209</v>
      </c>
      <c r="X65" s="9">
        <f>SUM(X62:X64)</f>
        <v>209</v>
      </c>
    </row>
    <row r="67" spans="1:24" ht="19.5">
      <c r="A67" s="2" t="s">
        <v>61</v>
      </c>
      <c r="X67" s="96" t="s">
        <v>37</v>
      </c>
    </row>
    <row r="68" ht="16.5">
      <c r="X68" s="99"/>
    </row>
    <row r="69" spans="2:24" ht="16.5">
      <c r="B69" s="100" t="s">
        <v>31</v>
      </c>
      <c r="C69" s="100" t="s">
        <v>21</v>
      </c>
      <c r="D69" s="100"/>
      <c r="E69" s="95" t="s">
        <v>22</v>
      </c>
      <c r="F69" s="92" t="s">
        <v>23</v>
      </c>
      <c r="G69" s="100" t="s">
        <v>24</v>
      </c>
      <c r="H69" s="100"/>
      <c r="I69" s="95" t="s">
        <v>22</v>
      </c>
      <c r="J69" s="92" t="s">
        <v>23</v>
      </c>
      <c r="K69" s="100" t="s">
        <v>29</v>
      </c>
      <c r="L69" s="100"/>
      <c r="M69" s="95" t="s">
        <v>25</v>
      </c>
      <c r="N69" s="92" t="s">
        <v>23</v>
      </c>
      <c r="O69" s="100" t="s">
        <v>32</v>
      </c>
      <c r="P69" s="100"/>
      <c r="Q69" s="96" t="s">
        <v>25</v>
      </c>
      <c r="R69" s="92" t="s">
        <v>23</v>
      </c>
      <c r="S69" s="94" t="s">
        <v>33</v>
      </c>
      <c r="T69" s="94"/>
      <c r="U69" s="95" t="s">
        <v>25</v>
      </c>
      <c r="V69" s="92" t="s">
        <v>28</v>
      </c>
      <c r="W69" s="97" t="s">
        <v>34</v>
      </c>
      <c r="X69" s="90" t="s">
        <v>34</v>
      </c>
    </row>
    <row r="70" spans="2:24" ht="16.5">
      <c r="B70" s="101"/>
      <c r="C70" s="3" t="s">
        <v>26</v>
      </c>
      <c r="D70" s="3" t="s">
        <v>27</v>
      </c>
      <c r="E70" s="96"/>
      <c r="F70" s="93"/>
      <c r="G70" s="3" t="s">
        <v>26</v>
      </c>
      <c r="H70" s="3" t="s">
        <v>27</v>
      </c>
      <c r="I70" s="96"/>
      <c r="J70" s="93"/>
      <c r="K70" s="3" t="s">
        <v>26</v>
      </c>
      <c r="L70" s="3" t="s">
        <v>27</v>
      </c>
      <c r="M70" s="96"/>
      <c r="N70" s="93"/>
      <c r="O70" s="3" t="s">
        <v>26</v>
      </c>
      <c r="P70" s="3" t="s">
        <v>27</v>
      </c>
      <c r="Q70" s="102"/>
      <c r="R70" s="93"/>
      <c r="S70" s="4" t="s">
        <v>26</v>
      </c>
      <c r="T70" s="4" t="s">
        <v>27</v>
      </c>
      <c r="U70" s="96"/>
      <c r="V70" s="93"/>
      <c r="W70" s="98"/>
      <c r="X70" s="91"/>
    </row>
    <row r="71" spans="2:24" ht="16.5">
      <c r="B71" s="5" t="s">
        <v>39</v>
      </c>
      <c r="C71" s="8">
        <v>19</v>
      </c>
      <c r="D71" s="8">
        <v>0</v>
      </c>
      <c r="E71" s="13">
        <f>SUM(C71:D71)</f>
        <v>19</v>
      </c>
      <c r="F71" s="10">
        <v>1</v>
      </c>
      <c r="G71" s="8"/>
      <c r="H71" s="8"/>
      <c r="I71" s="13"/>
      <c r="J71" s="10"/>
      <c r="K71" s="8"/>
      <c r="L71" s="8"/>
      <c r="M71" s="13"/>
      <c r="N71" s="10"/>
      <c r="O71" s="8"/>
      <c r="P71" s="8"/>
      <c r="Q71" s="13"/>
      <c r="R71" s="10"/>
      <c r="S71" s="8"/>
      <c r="T71" s="8"/>
      <c r="U71" s="13"/>
      <c r="V71" s="10">
        <f>F71+J71+N71+R71</f>
        <v>1</v>
      </c>
      <c r="W71" s="15">
        <f>E71+I71+M71+Q71+U71</f>
        <v>19</v>
      </c>
      <c r="X71" s="9">
        <f>E71+I71+M71+Q71</f>
        <v>19</v>
      </c>
    </row>
    <row r="72" spans="3:24" ht="16.5">
      <c r="C72" s="9">
        <f>SUM(C71:C71)</f>
        <v>19</v>
      </c>
      <c r="D72" s="9">
        <f>SUM(D71:D71)</f>
        <v>0</v>
      </c>
      <c r="E72" s="12">
        <f>SUM(E71:E71)</f>
        <v>19</v>
      </c>
      <c r="F72" s="11">
        <f>SUM(F71:F71)</f>
        <v>1</v>
      </c>
      <c r="G72" s="9"/>
      <c r="H72" s="9"/>
      <c r="I72" s="12"/>
      <c r="J72" s="11"/>
      <c r="K72" s="9"/>
      <c r="L72" s="9"/>
      <c r="M72" s="12"/>
      <c r="N72" s="11"/>
      <c r="O72" s="9"/>
      <c r="P72" s="9"/>
      <c r="Q72" s="12"/>
      <c r="R72" s="11"/>
      <c r="S72" s="9"/>
      <c r="T72" s="9"/>
      <c r="U72" s="12"/>
      <c r="V72" s="22">
        <f>SUM(V71:V71)</f>
        <v>1</v>
      </c>
      <c r="W72" s="23">
        <f>SUM(W71:W71)</f>
        <v>19</v>
      </c>
      <c r="X72" s="9">
        <f>SUM(X71:X71)</f>
        <v>19</v>
      </c>
    </row>
    <row r="73" spans="3:24" s="62" customFormat="1" ht="16.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63"/>
      <c r="W73" s="63"/>
      <c r="X73" s="18"/>
    </row>
    <row r="74" spans="1:16" ht="19.5">
      <c r="A74" s="2" t="s">
        <v>54</v>
      </c>
      <c r="P74" s="96" t="s">
        <v>37</v>
      </c>
    </row>
    <row r="75" ht="16.5">
      <c r="P75" s="108"/>
    </row>
    <row r="76" spans="2:16" ht="16.5">
      <c r="B76" s="123" t="s">
        <v>31</v>
      </c>
      <c r="C76" s="123" t="s">
        <v>29</v>
      </c>
      <c r="D76" s="123"/>
      <c r="E76" s="119" t="s">
        <v>22</v>
      </c>
      <c r="F76" s="59" t="s">
        <v>23</v>
      </c>
      <c r="G76" s="123" t="s">
        <v>32</v>
      </c>
      <c r="H76" s="123"/>
      <c r="I76" s="119" t="s">
        <v>22</v>
      </c>
      <c r="J76" s="121" t="s">
        <v>23</v>
      </c>
      <c r="K76" s="132" t="s">
        <v>33</v>
      </c>
      <c r="L76" s="132"/>
      <c r="M76" s="119" t="s">
        <v>25</v>
      </c>
      <c r="N76" s="121" t="s">
        <v>28</v>
      </c>
      <c r="O76" s="119" t="s">
        <v>35</v>
      </c>
      <c r="P76" s="90" t="s">
        <v>34</v>
      </c>
    </row>
    <row r="77" spans="2:16" ht="16.5">
      <c r="B77" s="124"/>
      <c r="C77" s="6" t="s">
        <v>26</v>
      </c>
      <c r="D77" s="6" t="s">
        <v>27</v>
      </c>
      <c r="E77" s="120"/>
      <c r="F77" s="60"/>
      <c r="G77" s="6" t="s">
        <v>26</v>
      </c>
      <c r="H77" s="6" t="s">
        <v>27</v>
      </c>
      <c r="I77" s="120"/>
      <c r="J77" s="122"/>
      <c r="K77" s="7" t="s">
        <v>26</v>
      </c>
      <c r="L77" s="7" t="s">
        <v>27</v>
      </c>
      <c r="M77" s="120"/>
      <c r="N77" s="122"/>
      <c r="O77" s="120"/>
      <c r="P77" s="106"/>
    </row>
    <row r="78" spans="2:16" ht="16.5">
      <c r="B78" s="1" t="s">
        <v>11</v>
      </c>
      <c r="C78" s="20"/>
      <c r="D78" s="8"/>
      <c r="E78" s="13"/>
      <c r="F78" s="10"/>
      <c r="G78" s="8"/>
      <c r="H78" s="8"/>
      <c r="I78" s="13"/>
      <c r="J78" s="10"/>
      <c r="K78" s="8">
        <v>2</v>
      </c>
      <c r="L78" s="8">
        <v>0</v>
      </c>
      <c r="M78" s="13">
        <f>SUM(K78:L78)</f>
        <v>2</v>
      </c>
      <c r="N78" s="10">
        <f>F78+J78</f>
        <v>0</v>
      </c>
      <c r="O78" s="15">
        <f>E78+I78+M78</f>
        <v>2</v>
      </c>
      <c r="P78" s="9">
        <f>E78+I78</f>
        <v>0</v>
      </c>
    </row>
    <row r="79" spans="2:16" ht="16.5">
      <c r="B79" s="1" t="s">
        <v>73</v>
      </c>
      <c r="C79" s="20"/>
      <c r="D79" s="8"/>
      <c r="E79" s="13"/>
      <c r="F79" s="10"/>
      <c r="G79" s="8"/>
      <c r="H79" s="8"/>
      <c r="I79" s="13"/>
      <c r="J79" s="10"/>
      <c r="K79" s="8">
        <v>0</v>
      </c>
      <c r="L79" s="8">
        <v>0</v>
      </c>
      <c r="M79" s="13">
        <f>SUM(K79:L79)</f>
        <v>0</v>
      </c>
      <c r="N79" s="10">
        <f>F79+J79</f>
        <v>0</v>
      </c>
      <c r="O79" s="15">
        <f>E79+I79+M79</f>
        <v>0</v>
      </c>
      <c r="P79" s="9">
        <f>E79+I79</f>
        <v>0</v>
      </c>
    </row>
    <row r="80" spans="3:16" ht="16.5">
      <c r="C80" s="9"/>
      <c r="D80" s="9"/>
      <c r="E80" s="12"/>
      <c r="F80" s="11"/>
      <c r="G80" s="9"/>
      <c r="H80" s="9"/>
      <c r="I80" s="12"/>
      <c r="J80" s="11"/>
      <c r="K80" s="9">
        <f>SUM(K78:K79)</f>
        <v>2</v>
      </c>
      <c r="L80" s="9">
        <f>SUM(L78:L79)</f>
        <v>0</v>
      </c>
      <c r="M80" s="12">
        <f>SUM(M78:M79)</f>
        <v>2</v>
      </c>
      <c r="N80" s="22">
        <f>SUM(N78:N79)</f>
        <v>0</v>
      </c>
      <c r="O80" s="23">
        <f>SUM(O78:O79)</f>
        <v>2</v>
      </c>
      <c r="P80" s="9">
        <f>SUM(P78:P79)</f>
        <v>0</v>
      </c>
    </row>
    <row r="82" spans="1:16" ht="19.5">
      <c r="A82" s="2" t="s">
        <v>55</v>
      </c>
      <c r="P82" s="96" t="s">
        <v>37</v>
      </c>
    </row>
    <row r="83" ht="16.5">
      <c r="P83" s="108"/>
    </row>
    <row r="84" spans="2:16" ht="16.5">
      <c r="B84" s="123" t="s">
        <v>77</v>
      </c>
      <c r="C84" s="123" t="s">
        <v>21</v>
      </c>
      <c r="D84" s="123"/>
      <c r="E84" s="119" t="s">
        <v>22</v>
      </c>
      <c r="F84" s="121" t="s">
        <v>23</v>
      </c>
      <c r="G84" s="123" t="s">
        <v>24</v>
      </c>
      <c r="H84" s="123"/>
      <c r="I84" s="119" t="s">
        <v>22</v>
      </c>
      <c r="J84" s="121" t="s">
        <v>23</v>
      </c>
      <c r="K84" s="132" t="s">
        <v>33</v>
      </c>
      <c r="L84" s="132"/>
      <c r="M84" s="119" t="s">
        <v>25</v>
      </c>
      <c r="N84" s="121" t="s">
        <v>28</v>
      </c>
      <c r="O84" s="119" t="s">
        <v>35</v>
      </c>
      <c r="P84" s="90" t="s">
        <v>34</v>
      </c>
    </row>
    <row r="85" spans="2:16" ht="16.5">
      <c r="B85" s="124"/>
      <c r="C85" s="6" t="s">
        <v>26</v>
      </c>
      <c r="D85" s="6" t="s">
        <v>27</v>
      </c>
      <c r="E85" s="120"/>
      <c r="F85" s="122"/>
      <c r="G85" s="6" t="s">
        <v>26</v>
      </c>
      <c r="H85" s="6" t="s">
        <v>27</v>
      </c>
      <c r="I85" s="120"/>
      <c r="J85" s="122"/>
      <c r="K85" s="7" t="s">
        <v>26</v>
      </c>
      <c r="L85" s="7" t="s">
        <v>27</v>
      </c>
      <c r="M85" s="120"/>
      <c r="N85" s="122"/>
      <c r="O85" s="120"/>
      <c r="P85" s="106"/>
    </row>
    <row r="86" spans="2:16" ht="16.5">
      <c r="B86" s="1" t="s">
        <v>75</v>
      </c>
      <c r="C86" s="9"/>
      <c r="D86" s="9"/>
      <c r="E86" s="13"/>
      <c r="F86" s="11"/>
      <c r="G86" s="9"/>
      <c r="H86" s="9"/>
      <c r="I86" s="12"/>
      <c r="J86" s="11"/>
      <c r="K86" s="9">
        <v>0</v>
      </c>
      <c r="L86" s="9">
        <v>0</v>
      </c>
      <c r="M86" s="13">
        <f>SUM(K86:L86)</f>
        <v>0</v>
      </c>
      <c r="N86" s="14">
        <f>F86+J86</f>
        <v>0</v>
      </c>
      <c r="O86" s="16">
        <f>E86+I86+M86</f>
        <v>0</v>
      </c>
      <c r="P86" s="9">
        <f>E86+I86</f>
        <v>0</v>
      </c>
    </row>
    <row r="87" spans="2:16" ht="16.5">
      <c r="B87" s="1" t="s">
        <v>36</v>
      </c>
      <c r="C87" s="9"/>
      <c r="D87" s="9"/>
      <c r="E87" s="13"/>
      <c r="F87" s="11"/>
      <c r="G87" s="9"/>
      <c r="H87" s="9"/>
      <c r="I87" s="12"/>
      <c r="J87" s="11"/>
      <c r="K87" s="9">
        <v>1</v>
      </c>
      <c r="L87" s="9">
        <v>1</v>
      </c>
      <c r="M87" s="13">
        <f>SUM(K87:L87)</f>
        <v>2</v>
      </c>
      <c r="N87" s="14">
        <f>F87+J87</f>
        <v>0</v>
      </c>
      <c r="O87" s="16">
        <f>E87+I87+M87</f>
        <v>2</v>
      </c>
      <c r="P87" s="9">
        <f>E87+I87</f>
        <v>0</v>
      </c>
    </row>
    <row r="88" spans="3:16" ht="16.5">
      <c r="C88" s="9"/>
      <c r="D88" s="9"/>
      <c r="E88" s="12"/>
      <c r="F88" s="11"/>
      <c r="G88" s="9"/>
      <c r="H88" s="9"/>
      <c r="I88" s="12"/>
      <c r="J88" s="11"/>
      <c r="K88" s="9">
        <f>SUM(K86:K87)</f>
        <v>1</v>
      </c>
      <c r="L88" s="9">
        <f>SUM(L86:L87)</f>
        <v>1</v>
      </c>
      <c r="M88" s="12">
        <f>SUM(M86:M87)</f>
        <v>2</v>
      </c>
      <c r="N88" s="22">
        <f>SUM(N86:N87)</f>
        <v>0</v>
      </c>
      <c r="O88" s="23">
        <f>SUM(O86:O87)</f>
        <v>2</v>
      </c>
      <c r="P88" s="9">
        <f>SUM(P86:P87)</f>
        <v>0</v>
      </c>
    </row>
    <row r="90" spans="1:24" ht="19.5">
      <c r="A90" s="2" t="s">
        <v>62</v>
      </c>
      <c r="X90" s="96" t="s">
        <v>37</v>
      </c>
    </row>
    <row r="91" ht="16.5">
      <c r="X91" s="99"/>
    </row>
    <row r="92" spans="2:24" ht="16.5">
      <c r="B92" s="100" t="s">
        <v>31</v>
      </c>
      <c r="C92" s="100" t="s">
        <v>21</v>
      </c>
      <c r="D92" s="100"/>
      <c r="E92" s="95" t="s">
        <v>22</v>
      </c>
      <c r="F92" s="92" t="s">
        <v>23</v>
      </c>
      <c r="G92" s="100" t="s">
        <v>24</v>
      </c>
      <c r="H92" s="100"/>
      <c r="I92" s="95" t="s">
        <v>22</v>
      </c>
      <c r="J92" s="92" t="s">
        <v>23</v>
      </c>
      <c r="K92" s="100" t="s">
        <v>29</v>
      </c>
      <c r="L92" s="100"/>
      <c r="M92" s="95" t="s">
        <v>25</v>
      </c>
      <c r="N92" s="92" t="s">
        <v>23</v>
      </c>
      <c r="O92" s="100" t="s">
        <v>32</v>
      </c>
      <c r="P92" s="100"/>
      <c r="Q92" s="96" t="s">
        <v>25</v>
      </c>
      <c r="R92" s="92" t="s">
        <v>23</v>
      </c>
      <c r="S92" s="94" t="s">
        <v>33</v>
      </c>
      <c r="T92" s="94"/>
      <c r="U92" s="95" t="s">
        <v>25</v>
      </c>
      <c r="V92" s="92" t="s">
        <v>28</v>
      </c>
      <c r="W92" s="97" t="s">
        <v>34</v>
      </c>
      <c r="X92" s="90" t="s">
        <v>34</v>
      </c>
    </row>
    <row r="93" spans="2:24" ht="16.5">
      <c r="B93" s="101"/>
      <c r="C93" s="3" t="s">
        <v>26</v>
      </c>
      <c r="D93" s="3" t="s">
        <v>27</v>
      </c>
      <c r="E93" s="96"/>
      <c r="F93" s="93"/>
      <c r="G93" s="3" t="s">
        <v>26</v>
      </c>
      <c r="H93" s="3" t="s">
        <v>27</v>
      </c>
      <c r="I93" s="96"/>
      <c r="J93" s="93"/>
      <c r="K93" s="3" t="s">
        <v>26</v>
      </c>
      <c r="L93" s="3" t="s">
        <v>27</v>
      </c>
      <c r="M93" s="96"/>
      <c r="N93" s="93"/>
      <c r="O93" s="3" t="s">
        <v>26</v>
      </c>
      <c r="P93" s="3" t="s">
        <v>27</v>
      </c>
      <c r="Q93" s="102"/>
      <c r="R93" s="93"/>
      <c r="S93" s="4" t="s">
        <v>26</v>
      </c>
      <c r="T93" s="4" t="s">
        <v>27</v>
      </c>
      <c r="U93" s="96"/>
      <c r="V93" s="93"/>
      <c r="W93" s="98"/>
      <c r="X93" s="91"/>
    </row>
    <row r="94" spans="2:24" ht="16.5">
      <c r="B94" s="5" t="s">
        <v>12</v>
      </c>
      <c r="C94" s="8">
        <v>1</v>
      </c>
      <c r="D94" s="8">
        <v>0</v>
      </c>
      <c r="E94" s="13">
        <f aca="true" t="shared" si="12" ref="E94:E99">SUM(C94:D94)</f>
        <v>1</v>
      </c>
      <c r="F94" s="10"/>
      <c r="G94" s="8"/>
      <c r="H94" s="8"/>
      <c r="I94" s="13"/>
      <c r="J94" s="10"/>
      <c r="K94" s="8"/>
      <c r="L94" s="8"/>
      <c r="M94" s="13"/>
      <c r="N94" s="10"/>
      <c r="O94" s="8"/>
      <c r="P94" s="8"/>
      <c r="Q94" s="13"/>
      <c r="R94" s="10"/>
      <c r="S94" s="8"/>
      <c r="T94" s="8"/>
      <c r="U94" s="13"/>
      <c r="V94" s="10"/>
      <c r="W94" s="15">
        <f>E94+I94+M94+Q94+U94</f>
        <v>1</v>
      </c>
      <c r="X94" s="9">
        <f>E94+I94+M94+Q94</f>
        <v>1</v>
      </c>
    </row>
    <row r="95" spans="2:24" ht="16.5">
      <c r="B95" s="5" t="s">
        <v>13</v>
      </c>
      <c r="C95" s="8">
        <v>0</v>
      </c>
      <c r="D95" s="8">
        <v>2</v>
      </c>
      <c r="E95" s="13">
        <f t="shared" si="12"/>
        <v>2</v>
      </c>
      <c r="F95" s="10"/>
      <c r="G95" s="8"/>
      <c r="H95" s="8"/>
      <c r="I95" s="13"/>
      <c r="J95" s="10"/>
      <c r="K95" s="8"/>
      <c r="L95" s="8"/>
      <c r="M95" s="13"/>
      <c r="N95" s="10"/>
      <c r="O95" s="8"/>
      <c r="P95" s="8"/>
      <c r="Q95" s="13"/>
      <c r="R95" s="10"/>
      <c r="S95" s="8"/>
      <c r="T95" s="8"/>
      <c r="U95" s="13"/>
      <c r="V95" s="10"/>
      <c r="W95" s="15">
        <f aca="true" t="shared" si="13" ref="W94:W99">E95+I95+M95+Q95+U95</f>
        <v>2</v>
      </c>
      <c r="X95" s="9">
        <f aca="true" t="shared" si="14" ref="X94:X99">E95+I95+M95+Q95</f>
        <v>2</v>
      </c>
    </row>
    <row r="96" spans="2:24" ht="16.5">
      <c r="B96" s="5" t="s">
        <v>15</v>
      </c>
      <c r="C96" s="8">
        <v>0</v>
      </c>
      <c r="D96" s="8">
        <v>1</v>
      </c>
      <c r="E96" s="13">
        <f t="shared" si="12"/>
        <v>1</v>
      </c>
      <c r="F96" s="10"/>
      <c r="G96" s="8"/>
      <c r="H96" s="8"/>
      <c r="I96" s="13"/>
      <c r="J96" s="10"/>
      <c r="K96" s="8"/>
      <c r="L96" s="8"/>
      <c r="M96" s="13"/>
      <c r="N96" s="10"/>
      <c r="O96" s="8"/>
      <c r="P96" s="8"/>
      <c r="Q96" s="13"/>
      <c r="R96" s="10"/>
      <c r="S96" s="8"/>
      <c r="T96" s="8"/>
      <c r="U96" s="13"/>
      <c r="V96" s="10"/>
      <c r="W96" s="15">
        <f t="shared" si="13"/>
        <v>1</v>
      </c>
      <c r="X96" s="9">
        <f t="shared" si="14"/>
        <v>1</v>
      </c>
    </row>
    <row r="97" spans="2:24" ht="16.5">
      <c r="B97" s="5" t="s">
        <v>16</v>
      </c>
      <c r="C97" s="8">
        <v>0</v>
      </c>
      <c r="D97" s="8">
        <v>1</v>
      </c>
      <c r="E97" s="13">
        <f t="shared" si="12"/>
        <v>1</v>
      </c>
      <c r="F97" s="10"/>
      <c r="G97" s="8"/>
      <c r="H97" s="8"/>
      <c r="I97" s="13"/>
      <c r="J97" s="10"/>
      <c r="K97" s="8"/>
      <c r="L97" s="8"/>
      <c r="M97" s="13"/>
      <c r="N97" s="10"/>
      <c r="O97" s="8"/>
      <c r="P97" s="8"/>
      <c r="Q97" s="13"/>
      <c r="R97" s="10"/>
      <c r="S97" s="8"/>
      <c r="T97" s="8"/>
      <c r="U97" s="13"/>
      <c r="V97" s="10"/>
      <c r="W97" s="15">
        <f t="shared" si="13"/>
        <v>1</v>
      </c>
      <c r="X97" s="9">
        <f t="shared" si="14"/>
        <v>1</v>
      </c>
    </row>
    <row r="98" spans="2:24" ht="16.5">
      <c r="B98" s="5" t="s">
        <v>17</v>
      </c>
      <c r="C98" s="8">
        <v>1</v>
      </c>
      <c r="D98" s="8">
        <v>0</v>
      </c>
      <c r="E98" s="13">
        <f t="shared" si="12"/>
        <v>1</v>
      </c>
      <c r="F98" s="10"/>
      <c r="G98" s="8"/>
      <c r="H98" s="8"/>
      <c r="I98" s="13"/>
      <c r="J98" s="10"/>
      <c r="K98" s="8"/>
      <c r="L98" s="8"/>
      <c r="M98" s="13"/>
      <c r="N98" s="10"/>
      <c r="O98" s="8"/>
      <c r="P98" s="8"/>
      <c r="Q98" s="13"/>
      <c r="R98" s="10"/>
      <c r="S98" s="8"/>
      <c r="T98" s="8"/>
      <c r="U98" s="13"/>
      <c r="V98" s="10"/>
      <c r="W98" s="15">
        <f t="shared" si="13"/>
        <v>1</v>
      </c>
      <c r="X98" s="9">
        <f t="shared" si="14"/>
        <v>1</v>
      </c>
    </row>
    <row r="99" spans="2:24" ht="16.5">
      <c r="B99" s="5" t="s">
        <v>18</v>
      </c>
      <c r="C99" s="8">
        <v>0</v>
      </c>
      <c r="D99" s="8">
        <v>1</v>
      </c>
      <c r="E99" s="13">
        <f t="shared" si="12"/>
        <v>1</v>
      </c>
      <c r="F99" s="10"/>
      <c r="G99" s="8"/>
      <c r="H99" s="8"/>
      <c r="I99" s="13"/>
      <c r="J99" s="10"/>
      <c r="K99" s="8"/>
      <c r="L99" s="8"/>
      <c r="M99" s="13"/>
      <c r="N99" s="10"/>
      <c r="O99" s="8"/>
      <c r="P99" s="8"/>
      <c r="Q99" s="13"/>
      <c r="R99" s="10"/>
      <c r="S99" s="8"/>
      <c r="T99" s="8"/>
      <c r="U99" s="13"/>
      <c r="V99" s="10"/>
      <c r="W99" s="15">
        <f t="shared" si="13"/>
        <v>1</v>
      </c>
      <c r="X99" s="9">
        <f t="shared" si="14"/>
        <v>1</v>
      </c>
    </row>
    <row r="100" spans="3:24" ht="16.5">
      <c r="C100" s="9">
        <f>SUM(C94:C99)</f>
        <v>2</v>
      </c>
      <c r="D100" s="9">
        <f>SUM(D94:D99)</f>
        <v>5</v>
      </c>
      <c r="E100" s="12">
        <f>SUM(E94:E99)</f>
        <v>7</v>
      </c>
      <c r="F100" s="11"/>
      <c r="G100" s="9"/>
      <c r="H100" s="9"/>
      <c r="I100" s="12"/>
      <c r="J100" s="11"/>
      <c r="K100" s="9"/>
      <c r="L100" s="9"/>
      <c r="M100" s="12"/>
      <c r="N100" s="11"/>
      <c r="O100" s="9"/>
      <c r="P100" s="9"/>
      <c r="Q100" s="12"/>
      <c r="R100" s="11"/>
      <c r="S100" s="9"/>
      <c r="T100" s="9"/>
      <c r="U100" s="12"/>
      <c r="V100" s="22"/>
      <c r="W100" s="23">
        <f>SUM(W94:W99)</f>
        <v>7</v>
      </c>
      <c r="X100" s="9">
        <f>SUM(X94:X99)</f>
        <v>7</v>
      </c>
    </row>
  </sheetData>
  <sheetProtection/>
  <mergeCells count="187">
    <mergeCell ref="T3:T4"/>
    <mergeCell ref="A1:X1"/>
    <mergeCell ref="J84:J85"/>
    <mergeCell ref="K84:L84"/>
    <mergeCell ref="M84:M85"/>
    <mergeCell ref="N84:N85"/>
    <mergeCell ref="O84:O85"/>
    <mergeCell ref="B84:B85"/>
    <mergeCell ref="C84:D84"/>
    <mergeCell ref="E84:E85"/>
    <mergeCell ref="F84:F85"/>
    <mergeCell ref="O76:O77"/>
    <mergeCell ref="G84:H84"/>
    <mergeCell ref="I84:I85"/>
    <mergeCell ref="I76:I77"/>
    <mergeCell ref="J76:J77"/>
    <mergeCell ref="K76:L76"/>
    <mergeCell ref="M76:M77"/>
    <mergeCell ref="N76:N77"/>
    <mergeCell ref="C76:D76"/>
    <mergeCell ref="E76:E77"/>
    <mergeCell ref="B76:B77"/>
    <mergeCell ref="P76:P77"/>
    <mergeCell ref="S60:T60"/>
    <mergeCell ref="P74:P75"/>
    <mergeCell ref="G76:H76"/>
    <mergeCell ref="K16:L16"/>
    <mergeCell ref="K42:L42"/>
    <mergeCell ref="M16:M17"/>
    <mergeCell ref="B16:B17"/>
    <mergeCell ref="C16:D16"/>
    <mergeCell ref="M5:M6"/>
    <mergeCell ref="E16:E17"/>
    <mergeCell ref="F16:F17"/>
    <mergeCell ref="C42:D42"/>
    <mergeCell ref="E42:E43"/>
    <mergeCell ref="N7:N10"/>
    <mergeCell ref="O7:O10"/>
    <mergeCell ref="P7:P10"/>
    <mergeCell ref="I42:I43"/>
    <mergeCell ref="O42:O43"/>
    <mergeCell ref="O16:P16"/>
    <mergeCell ref="P42:P43"/>
    <mergeCell ref="N42:N43"/>
    <mergeCell ref="J34:J35"/>
    <mergeCell ref="K34:L34"/>
    <mergeCell ref="N5:N6"/>
    <mergeCell ref="Q7:Q10"/>
    <mergeCell ref="T5:T6"/>
    <mergeCell ref="R5:R6"/>
    <mergeCell ref="S5:S6"/>
    <mergeCell ref="I5:I6"/>
    <mergeCell ref="J5:J6"/>
    <mergeCell ref="K5:L5"/>
    <mergeCell ref="K7:K10"/>
    <mergeCell ref="O5:P5"/>
    <mergeCell ref="V16:V17"/>
    <mergeCell ref="W16:W17"/>
    <mergeCell ref="S16:T16"/>
    <mergeCell ref="U16:U17"/>
    <mergeCell ref="T7:T10"/>
    <mergeCell ref="R16:R17"/>
    <mergeCell ref="Q16:Q17"/>
    <mergeCell ref="J42:J43"/>
    <mergeCell ref="G5:H5"/>
    <mergeCell ref="F7:F10"/>
    <mergeCell ref="G7:G10"/>
    <mergeCell ref="I7:I10"/>
    <mergeCell ref="J7:J10"/>
    <mergeCell ref="G42:H42"/>
    <mergeCell ref="H7:H10"/>
    <mergeCell ref="J16:J17"/>
    <mergeCell ref="B5:B6"/>
    <mergeCell ref="C5:D5"/>
    <mergeCell ref="E5:E6"/>
    <mergeCell ref="F5:F6"/>
    <mergeCell ref="B42:B43"/>
    <mergeCell ref="B7:B10"/>
    <mergeCell ref="C7:C10"/>
    <mergeCell ref="D7:D10"/>
    <mergeCell ref="E7:E10"/>
    <mergeCell ref="B51:B52"/>
    <mergeCell ref="P82:P83"/>
    <mergeCell ref="N16:N17"/>
    <mergeCell ref="G16:H16"/>
    <mergeCell ref="I16:I17"/>
    <mergeCell ref="M42:M43"/>
    <mergeCell ref="K60:L60"/>
    <mergeCell ref="M60:M61"/>
    <mergeCell ref="F42:F43"/>
    <mergeCell ref="P84:P85"/>
    <mergeCell ref="E2:K2"/>
    <mergeCell ref="X16:X17"/>
    <mergeCell ref="X14:X15"/>
    <mergeCell ref="P40:P41"/>
    <mergeCell ref="L7:L10"/>
    <mergeCell ref="M7:M10"/>
    <mergeCell ref="R7:R10"/>
    <mergeCell ref="S7:S10"/>
    <mergeCell ref="Q5:Q6"/>
    <mergeCell ref="X58:X59"/>
    <mergeCell ref="B60:B61"/>
    <mergeCell ref="C60:D60"/>
    <mergeCell ref="E60:E61"/>
    <mergeCell ref="F60:F61"/>
    <mergeCell ref="G60:H60"/>
    <mergeCell ref="I60:I61"/>
    <mergeCell ref="J60:J61"/>
    <mergeCell ref="V60:V61"/>
    <mergeCell ref="W60:W61"/>
    <mergeCell ref="X60:X61"/>
    <mergeCell ref="N60:N61"/>
    <mergeCell ref="O60:P60"/>
    <mergeCell ref="Q60:Q61"/>
    <mergeCell ref="R60:R61"/>
    <mergeCell ref="U60:U61"/>
    <mergeCell ref="X32:X33"/>
    <mergeCell ref="B34:B35"/>
    <mergeCell ref="C34:D34"/>
    <mergeCell ref="E34:E35"/>
    <mergeCell ref="F34:F35"/>
    <mergeCell ref="G34:H34"/>
    <mergeCell ref="I34:I35"/>
    <mergeCell ref="V34:V35"/>
    <mergeCell ref="M34:M35"/>
    <mergeCell ref="W34:W35"/>
    <mergeCell ref="C51:D51"/>
    <mergeCell ref="E51:E52"/>
    <mergeCell ref="F51:F52"/>
    <mergeCell ref="G51:H51"/>
    <mergeCell ref="I51:I52"/>
    <mergeCell ref="J51:J52"/>
    <mergeCell ref="X34:X35"/>
    <mergeCell ref="P49:P50"/>
    <mergeCell ref="N34:N35"/>
    <mergeCell ref="O34:P34"/>
    <mergeCell ref="Q34:Q35"/>
    <mergeCell ref="S34:T34"/>
    <mergeCell ref="U34:U35"/>
    <mergeCell ref="R51:R52"/>
    <mergeCell ref="R34:R35"/>
    <mergeCell ref="K51:L51"/>
    <mergeCell ref="M51:M52"/>
    <mergeCell ref="N51:N52"/>
    <mergeCell ref="O51:O52"/>
    <mergeCell ref="P51:P52"/>
    <mergeCell ref="Q51:Q52"/>
    <mergeCell ref="N69:N70"/>
    <mergeCell ref="O69:P69"/>
    <mergeCell ref="Q69:Q70"/>
    <mergeCell ref="R69:R70"/>
    <mergeCell ref="S69:T69"/>
    <mergeCell ref="U69:U70"/>
    <mergeCell ref="X67:X68"/>
    <mergeCell ref="B69:B70"/>
    <mergeCell ref="C69:D69"/>
    <mergeCell ref="E69:E70"/>
    <mergeCell ref="F69:F70"/>
    <mergeCell ref="G69:H69"/>
    <mergeCell ref="I69:I70"/>
    <mergeCell ref="J69:J70"/>
    <mergeCell ref="K69:L69"/>
    <mergeCell ref="M69:M70"/>
    <mergeCell ref="J92:J93"/>
    <mergeCell ref="K92:L92"/>
    <mergeCell ref="M92:M93"/>
    <mergeCell ref="N92:N93"/>
    <mergeCell ref="O92:P92"/>
    <mergeCell ref="Q92:Q93"/>
    <mergeCell ref="V69:V70"/>
    <mergeCell ref="W69:W70"/>
    <mergeCell ref="X69:X70"/>
    <mergeCell ref="X90:X91"/>
    <mergeCell ref="B92:B93"/>
    <mergeCell ref="C92:D92"/>
    <mergeCell ref="E92:E93"/>
    <mergeCell ref="F92:F93"/>
    <mergeCell ref="G92:H92"/>
    <mergeCell ref="I92:I93"/>
    <mergeCell ref="X92:X93"/>
    <mergeCell ref="R92:R93"/>
    <mergeCell ref="S92:T92"/>
    <mergeCell ref="U92:U93"/>
    <mergeCell ref="V92:V93"/>
    <mergeCell ref="W92:W93"/>
  </mergeCells>
  <printOptions horizontalCentered="1"/>
  <pageMargins left="0.1968503937007874" right="0.1968503937007874" top="0.37" bottom="0.21" header="0.22" footer="0.09"/>
  <pageSetup fitToHeight="0" fitToWidth="1" horizontalDpi="600" verticalDpi="600" orientation="landscape" paperSize="9" scale="87" r:id="rId1"/>
  <rowBreaks count="2" manualBreakCount="2">
    <brk id="31" max="23" man="1"/>
    <brk id="66" max="23" man="1"/>
  </rowBreaks>
  <ignoredErrors>
    <ignoredError sqref="I26:I28 M26:M28 Q26:Q28 U18:U24 U26:U29 I37 M37 M62:Q64 I11 Q18:Q24 M18:M24 I18:I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2012-10-09T03:55:11Z</cp:lastPrinted>
  <dcterms:created xsi:type="dcterms:W3CDTF">2006-09-13T11:24:16Z</dcterms:created>
  <dcterms:modified xsi:type="dcterms:W3CDTF">2018-10-15T13:40:55Z</dcterms:modified>
  <cp:category/>
  <cp:version/>
  <cp:contentType/>
  <cp:contentStatus/>
</cp:coreProperties>
</file>